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11565" activeTab="0"/>
  </bookViews>
  <sheets>
    <sheet name="2012 для сайт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<sst xmlns="http://schemas.openxmlformats.org/spreadsheetml/2006/main" count="57" uniqueCount="21">
  <si>
    <t>ВСЕГО ПОЛЕЗНЫЙ ОТПУСК ПО УРОВНЯМ НАПРЯЖЕНИЯ, тыс. кВтч</t>
  </si>
  <si>
    <t>Уровень напряжения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</si>
  <si>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</si>
  <si>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</si>
  <si>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</si>
  <si>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</si>
  <si>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</si>
  <si>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</si>
  <si>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</si>
  <si>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</si>
  <si>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</si>
  <si>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</si>
  <si>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</si>
  <si>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</si>
  <si>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</si>
  <si>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</si>
  <si>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</si>
  <si>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</si>
  <si>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ВСЕГО</t>
  </si>
  <si>
    <t>ЧЕРЕЗ СЕТИ ОАО "КУБАНЬЭНЕРГО", тыс. кВтч</t>
  </si>
  <si>
    <t>ЧЕРЕЗ СЕТИ ФСК, тыс. кВтч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</si>
</sst>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.25"/>
      <name val="Microsoft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&#1092;&#1083;&#1077;&#1096;&#1082;&#1072;&#1088;&#1076;\&#1050;&#1059;&#1041;&#1040;&#1053;&#1069;&#1053;&#1045;&#1056;&#1043;&#1054;&#1057;&#1045;&#1056;&#1042;&#1048;&#1057;\&#1042;&#1040;&#1046;&#1053;&#1054;\2012\&#1092;&#1072;&#1082;&#109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для сайта"/>
      <sheetName val="факт продажи"/>
      <sheetName val="факт покупки"/>
      <sheetName val="тарифы"/>
      <sheetName val="Продано "/>
      <sheetName val="услуги"/>
      <sheetName val="покупка без услуг НЕЛЬЗЯ"/>
      <sheetName val="январь"/>
      <sheetName val="февраль"/>
      <sheetName val="март"/>
      <sheetName val="1 кварт"/>
      <sheetName val="апрель"/>
      <sheetName val="май"/>
      <sheetName val="июнь"/>
      <sheetName val="2 квартал"/>
      <sheetName val="июль"/>
      <sheetName val="август"/>
      <sheetName val="сентябрь"/>
      <sheetName val="3 квартал"/>
      <sheetName val="октябрь"/>
      <sheetName val="ноябрь"/>
      <sheetName val="декабрь как ноябрь"/>
      <sheetName val="4 квартал оперативно"/>
      <sheetName val="год оперативно"/>
      <sheetName val="тепличный 10-12"/>
      <sheetName val="Нине"/>
      <sheetName val="тариф апр"/>
      <sheetName val="услуг"/>
      <sheetName val="Лист1"/>
      <sheetName val="Нине 2 кв"/>
      <sheetName val="Нине 3 кв"/>
      <sheetName val="Лист2"/>
    </sheetNames>
    <sheetDataSet>
      <sheetData sheetId="1">
        <row r="61">
          <cell r="C61">
            <v>3854899</v>
          </cell>
          <cell r="D61">
            <v>4807050</v>
          </cell>
          <cell r="E61">
            <v>5267594</v>
          </cell>
          <cell r="F61">
            <v>5041983</v>
          </cell>
          <cell r="G61">
            <v>4752733</v>
          </cell>
          <cell r="H61">
            <v>4971422</v>
          </cell>
          <cell r="I61">
            <v>5310116</v>
          </cell>
          <cell r="J61">
            <v>5384854</v>
          </cell>
          <cell r="K61">
            <v>5254964</v>
          </cell>
          <cell r="L61">
            <v>5613793</v>
          </cell>
          <cell r="M61">
            <v>4967260</v>
          </cell>
          <cell r="N61">
            <v>4064537</v>
          </cell>
        </row>
        <row r="140">
          <cell r="C140">
            <v>74162177</v>
          </cell>
          <cell r="D140">
            <v>64456979</v>
          </cell>
          <cell r="E140">
            <v>78848198</v>
          </cell>
          <cell r="F140">
            <v>77789140</v>
          </cell>
          <cell r="G140">
            <v>82043765</v>
          </cell>
          <cell r="H140">
            <v>77295692</v>
          </cell>
          <cell r="I140">
            <v>34573383</v>
          </cell>
          <cell r="J140">
            <v>35281921</v>
          </cell>
          <cell r="K140">
            <v>38778262</v>
          </cell>
          <cell r="L140">
            <v>41349698</v>
          </cell>
          <cell r="M140">
            <v>54142710</v>
          </cell>
          <cell r="N140">
            <v>48506432</v>
          </cell>
        </row>
        <row r="141">
          <cell r="C141">
            <v>1419867</v>
          </cell>
          <cell r="D141">
            <v>1400150</v>
          </cell>
          <cell r="E141">
            <v>1248114</v>
          </cell>
          <cell r="F141">
            <v>1029958</v>
          </cell>
          <cell r="G141">
            <v>1450376</v>
          </cell>
          <cell r="H141">
            <v>1412205</v>
          </cell>
          <cell r="I141">
            <v>958992</v>
          </cell>
          <cell r="J141">
            <v>1069022</v>
          </cell>
          <cell r="K141">
            <v>764911</v>
          </cell>
          <cell r="L141">
            <v>1278014</v>
          </cell>
          <cell r="M141">
            <v>5094243</v>
          </cell>
          <cell r="N141">
            <v>6316012</v>
          </cell>
        </row>
        <row r="142">
          <cell r="C142">
            <v>1848501</v>
          </cell>
          <cell r="D142">
            <v>1382511</v>
          </cell>
          <cell r="E142">
            <v>1471779</v>
          </cell>
          <cell r="F142">
            <v>1248985</v>
          </cell>
          <cell r="G142">
            <v>1503533</v>
          </cell>
          <cell r="H142">
            <v>1829925</v>
          </cell>
          <cell r="I142">
            <v>1698932</v>
          </cell>
          <cell r="J142">
            <v>1761814</v>
          </cell>
          <cell r="K142">
            <v>1565695</v>
          </cell>
          <cell r="L142">
            <v>1551831</v>
          </cell>
          <cell r="M142">
            <v>5355914</v>
          </cell>
          <cell r="N142">
            <v>5203379</v>
          </cell>
        </row>
        <row r="143">
          <cell r="C143">
            <v>42401</v>
          </cell>
          <cell r="D143">
            <v>46401</v>
          </cell>
          <cell r="E143">
            <v>41406</v>
          </cell>
          <cell r="F143">
            <v>20946</v>
          </cell>
          <cell r="G143">
            <v>23907</v>
          </cell>
          <cell r="H143">
            <v>23370</v>
          </cell>
          <cell r="I143">
            <v>20290</v>
          </cell>
          <cell r="J143">
            <v>19121</v>
          </cell>
          <cell r="K143">
            <v>20194</v>
          </cell>
          <cell r="L143">
            <v>21941</v>
          </cell>
          <cell r="M143">
            <v>31791</v>
          </cell>
          <cell r="N143">
            <v>29651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G12" sqref="G12"/>
    </sheetView>
  </sheetViews>
  <sheetFormatPr defaultColWidth="9.00390625" defaultRowHeight="12.75"/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38.2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>
        <v>2012</v>
      </c>
    </row>
    <row r="6" spans="1:14" ht="12.75">
      <c r="A6" s="5" t="s">
        <v>14</v>
      </c>
      <c r="B6" s="6">
        <f>B15+B25</f>
        <v>74162.177</v>
      </c>
      <c r="C6" s="6">
        <f>C15+C25</f>
        <v>64456.979</v>
      </c>
      <c r="D6" s="6">
        <f>D15+D25</f>
        <v>78848.198</v>
      </c>
      <c r="E6" s="6">
        <f aca="true" t="shared" si="0" ref="E6:N6">E15+E25</f>
        <v>77789.14000000001</v>
      </c>
      <c r="F6" s="6">
        <f t="shared" si="0"/>
        <v>82043.76500000001</v>
      </c>
      <c r="G6" s="6">
        <f t="shared" si="0"/>
        <v>77295.692</v>
      </c>
      <c r="H6" s="6">
        <f t="shared" si="0"/>
        <v>34573.383</v>
      </c>
      <c r="I6" s="6">
        <f t="shared" si="0"/>
        <v>35281.921</v>
      </c>
      <c r="J6" s="6">
        <f t="shared" si="0"/>
        <v>38778.262</v>
      </c>
      <c r="K6" s="6">
        <f t="shared" si="0"/>
        <v>41349.698</v>
      </c>
      <c r="L6" s="6">
        <f t="shared" si="0"/>
        <v>54142.71</v>
      </c>
      <c r="M6" s="6">
        <f t="shared" si="0"/>
        <v>48506.432</v>
      </c>
      <c r="N6" s="6">
        <f t="shared" si="0"/>
        <v>707228.357</v>
      </c>
    </row>
    <row r="7" spans="1:14" ht="12.75">
      <c r="A7" s="5" t="s">
        <v>15</v>
      </c>
      <c r="B7" s="6">
        <f aca="true" t="shared" si="1" ref="B7:N9">B16+B26</f>
        <v>1419.867</v>
      </c>
      <c r="C7" s="6">
        <f t="shared" si="1"/>
        <v>1400.15</v>
      </c>
      <c r="D7" s="6">
        <f t="shared" si="1"/>
        <v>1248.114</v>
      </c>
      <c r="E7" s="6">
        <f t="shared" si="1"/>
        <v>1029.958</v>
      </c>
      <c r="F7" s="6">
        <f t="shared" si="1"/>
        <v>1450.376</v>
      </c>
      <c r="G7" s="6">
        <f t="shared" si="1"/>
        <v>1412.205</v>
      </c>
      <c r="H7" s="6">
        <f t="shared" si="1"/>
        <v>958.992</v>
      </c>
      <c r="I7" s="6">
        <f t="shared" si="1"/>
        <v>1069.022</v>
      </c>
      <c r="J7" s="6">
        <f t="shared" si="1"/>
        <v>764.911</v>
      </c>
      <c r="K7" s="6">
        <f t="shared" si="1"/>
        <v>1278.014</v>
      </c>
      <c r="L7" s="6">
        <f t="shared" si="1"/>
        <v>5094.243</v>
      </c>
      <c r="M7" s="6">
        <f t="shared" si="1"/>
        <v>6316.012</v>
      </c>
      <c r="N7" s="6">
        <f t="shared" si="1"/>
        <v>23441.863999999998</v>
      </c>
    </row>
    <row r="8" spans="1:14" ht="12.75">
      <c r="A8" s="5" t="s">
        <v>16</v>
      </c>
      <c r="B8" s="6">
        <f t="shared" si="1"/>
        <v>1848.501</v>
      </c>
      <c r="C8" s="6">
        <f t="shared" si="1"/>
        <v>1382.511</v>
      </c>
      <c r="D8" s="6">
        <f t="shared" si="1"/>
        <v>1471.779</v>
      </c>
      <c r="E8" s="6">
        <f t="shared" si="1"/>
        <v>1248.985</v>
      </c>
      <c r="F8" s="6">
        <f t="shared" si="1"/>
        <v>1503.533</v>
      </c>
      <c r="G8" s="6">
        <f t="shared" si="1"/>
        <v>1829.925</v>
      </c>
      <c r="H8" s="6">
        <f t="shared" si="1"/>
        <v>1698.932</v>
      </c>
      <c r="I8" s="6">
        <f t="shared" si="1"/>
        <v>1761.814</v>
      </c>
      <c r="J8" s="6">
        <f t="shared" si="1"/>
        <v>1565.695</v>
      </c>
      <c r="K8" s="6">
        <f t="shared" si="1"/>
        <v>1551.831</v>
      </c>
      <c r="L8" s="6">
        <f t="shared" si="1"/>
        <v>5355.914</v>
      </c>
      <c r="M8" s="6">
        <f t="shared" si="1"/>
        <v>5203.379</v>
      </c>
      <c r="N8" s="6">
        <f t="shared" si="1"/>
        <v>26422.799</v>
      </c>
    </row>
    <row r="9" spans="1:14" ht="12.75">
      <c r="A9" s="5" t="s">
        <v>17</v>
      </c>
      <c r="B9" s="6">
        <f t="shared" si="1"/>
        <v>42.401</v>
      </c>
      <c r="C9" s="6">
        <f t="shared" si="1"/>
        <v>46.401</v>
      </c>
      <c r="D9" s="6">
        <f t="shared" si="1"/>
        <v>41.406</v>
      </c>
      <c r="E9" s="6">
        <f t="shared" si="1"/>
        <v>20.946</v>
      </c>
      <c r="F9" s="6">
        <f t="shared" si="1"/>
        <v>23.907</v>
      </c>
      <c r="G9" s="6">
        <f t="shared" si="1"/>
        <v>23.37</v>
      </c>
      <c r="H9" s="6">
        <f t="shared" si="1"/>
        <v>20.29</v>
      </c>
      <c r="I9" s="6">
        <f t="shared" si="1"/>
        <v>19.121</v>
      </c>
      <c r="J9" s="6">
        <f t="shared" si="1"/>
        <v>20.194</v>
      </c>
      <c r="K9" s="6">
        <f t="shared" si="1"/>
        <v>21.941</v>
      </c>
      <c r="L9" s="6">
        <f t="shared" si="1"/>
        <v>31.791</v>
      </c>
      <c r="M9" s="6">
        <f t="shared" si="1"/>
        <v>29.651</v>
      </c>
      <c r="N9" s="6">
        <f t="shared" si="1"/>
        <v>341.419</v>
      </c>
    </row>
    <row r="10" spans="1:14" ht="12.75">
      <c r="A10" s="5" t="s">
        <v>18</v>
      </c>
      <c r="B10" s="7">
        <f>SUM(B6:B9)</f>
        <v>77472.946</v>
      </c>
      <c r="C10" s="7">
        <f>SUM(C6:C9)</f>
        <v>67286.041</v>
      </c>
      <c r="D10" s="7">
        <f>SUM(D6:D9)</f>
        <v>81609.497</v>
      </c>
      <c r="E10" s="7">
        <f aca="true" t="shared" si="2" ref="E10:N10">SUM(E6:E9)</f>
        <v>80089.02900000001</v>
      </c>
      <c r="F10" s="7">
        <f t="shared" si="2"/>
        <v>85021.58100000002</v>
      </c>
      <c r="G10" s="7">
        <f t="shared" si="2"/>
        <v>80561.192</v>
      </c>
      <c r="H10" s="7">
        <f t="shared" si="2"/>
        <v>37251.597</v>
      </c>
      <c r="I10" s="7">
        <f t="shared" si="2"/>
        <v>38131.878</v>
      </c>
      <c r="J10" s="7">
        <f t="shared" si="2"/>
        <v>41129.062000000005</v>
      </c>
      <c r="K10" s="7">
        <f t="shared" si="2"/>
        <v>44201.484</v>
      </c>
      <c r="L10" s="7">
        <f t="shared" si="2"/>
        <v>64624.657999999996</v>
      </c>
      <c r="M10" s="7">
        <f t="shared" si="2"/>
        <v>60055.474</v>
      </c>
      <c r="N10" s="7">
        <f t="shared" si="2"/>
        <v>757434.4389999999</v>
      </c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">
      <c r="A12" s="2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8.25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4" t="s">
        <v>12</v>
      </c>
      <c r="M14" s="4" t="s">
        <v>13</v>
      </c>
      <c r="N14" s="4">
        <v>2012</v>
      </c>
    </row>
    <row r="15" spans="1:14" ht="12.75">
      <c r="A15" s="5" t="s">
        <v>14</v>
      </c>
      <c r="B15" s="6">
        <f>'[1]факт продажи'!C140/1000-B25</f>
        <v>70307.27799999999</v>
      </c>
      <c r="C15" s="6">
        <f>'[1]факт продажи'!D140/1000-C25</f>
        <v>59649.929</v>
      </c>
      <c r="D15" s="6">
        <f>'[1]факт продажи'!E140/1000-D25</f>
        <v>73580.604</v>
      </c>
      <c r="E15" s="6">
        <f>'[1]факт продажи'!F140/1000-E25</f>
        <v>72747.157</v>
      </c>
      <c r="F15" s="6">
        <f>'[1]факт продажи'!G140/1000-F25</f>
        <v>77291.032</v>
      </c>
      <c r="G15" s="6">
        <f>'[1]факт продажи'!H140/1000-G25</f>
        <v>72324.26999999999</v>
      </c>
      <c r="H15" s="6">
        <f>'[1]факт продажи'!I140/1000-H25</f>
        <v>29263.267</v>
      </c>
      <c r="I15" s="6">
        <f>'[1]факт продажи'!J140/1000-I25</f>
        <v>29897.067000000003</v>
      </c>
      <c r="J15" s="6">
        <f>'[1]факт продажи'!K140/1000-J25</f>
        <v>33523.298</v>
      </c>
      <c r="K15" s="6">
        <f>'[1]факт продажи'!L140/1000-K25</f>
        <v>35735.905</v>
      </c>
      <c r="L15" s="6">
        <f>'[1]факт продажи'!M140/1000-L25</f>
        <v>49175.45</v>
      </c>
      <c r="M15" s="6">
        <f>'[1]факт продажи'!N140/1000-M25</f>
        <v>44441.895000000004</v>
      </c>
      <c r="N15" s="6">
        <f>SUM(B15:M15)</f>
        <v>647937.152</v>
      </c>
    </row>
    <row r="16" spans="1:14" ht="12.75">
      <c r="A16" s="5" t="s">
        <v>15</v>
      </c>
      <c r="B16" s="6">
        <f>'[1]факт продажи'!C141/1000-B26</f>
        <v>1419.867</v>
      </c>
      <c r="C16" s="6">
        <f>'[1]факт продажи'!D141/1000-C26</f>
        <v>1400.15</v>
      </c>
      <c r="D16" s="6">
        <f>'[1]факт продажи'!E141/1000-D26</f>
        <v>1248.114</v>
      </c>
      <c r="E16" s="6">
        <f>'[1]факт продажи'!F141/1000-E26</f>
        <v>1029.958</v>
      </c>
      <c r="F16" s="6">
        <f>'[1]факт продажи'!G141/1000-F26</f>
        <v>1450.376</v>
      </c>
      <c r="G16" s="6">
        <f>'[1]факт продажи'!H141/1000-G26</f>
        <v>1412.205</v>
      </c>
      <c r="H16" s="6">
        <f>'[1]факт продажи'!I141/1000-H26</f>
        <v>958.992</v>
      </c>
      <c r="I16" s="6">
        <f>'[1]факт продажи'!J141/1000-I26</f>
        <v>1069.022</v>
      </c>
      <c r="J16" s="6">
        <f>'[1]факт продажи'!K141/1000-J26</f>
        <v>764.911</v>
      </c>
      <c r="K16" s="6">
        <f>'[1]факт продажи'!L141/1000-K26</f>
        <v>1278.014</v>
      </c>
      <c r="L16" s="6">
        <f>'[1]факт продажи'!M141/1000-L26</f>
        <v>5094.243</v>
      </c>
      <c r="M16" s="6">
        <f>'[1]факт продажи'!N141/1000-M26</f>
        <v>6316.012</v>
      </c>
      <c r="N16" s="6">
        <f>SUM(B16:M16)</f>
        <v>23441.863999999998</v>
      </c>
    </row>
    <row r="17" spans="1:14" ht="12.75">
      <c r="A17" s="5" t="s">
        <v>16</v>
      </c>
      <c r="B17" s="6">
        <f>'[1]факт продажи'!C142/1000-B27</f>
        <v>1848.501</v>
      </c>
      <c r="C17" s="6">
        <f>'[1]факт продажи'!D142/1000-C27</f>
        <v>1382.511</v>
      </c>
      <c r="D17" s="6">
        <f>'[1]факт продажи'!E142/1000-D27</f>
        <v>1471.779</v>
      </c>
      <c r="E17" s="6">
        <f>'[1]факт продажи'!F142/1000-E27</f>
        <v>1248.985</v>
      </c>
      <c r="F17" s="6">
        <f>'[1]факт продажи'!G142/1000-F27</f>
        <v>1503.533</v>
      </c>
      <c r="G17" s="6">
        <f>'[1]факт продажи'!H142/1000-G27</f>
        <v>1829.925</v>
      </c>
      <c r="H17" s="6">
        <f>'[1]факт продажи'!I142/1000-H27</f>
        <v>1698.932</v>
      </c>
      <c r="I17" s="6">
        <f>'[1]факт продажи'!J142/1000-I27</f>
        <v>1761.814</v>
      </c>
      <c r="J17" s="6">
        <f>'[1]факт продажи'!K142/1000-J27</f>
        <v>1565.695</v>
      </c>
      <c r="K17" s="6">
        <f>'[1]факт продажи'!L142/1000-K27</f>
        <v>1551.831</v>
      </c>
      <c r="L17" s="6">
        <f>'[1]факт продажи'!M142/1000-L27</f>
        <v>5355.914</v>
      </c>
      <c r="M17" s="6">
        <f>'[1]факт продажи'!N142/1000-M27</f>
        <v>5203.379</v>
      </c>
      <c r="N17" s="6">
        <f>SUM(B17:M17)</f>
        <v>26422.799</v>
      </c>
    </row>
    <row r="18" spans="1:14" ht="12.75">
      <c r="A18" s="5" t="s">
        <v>17</v>
      </c>
      <c r="B18" s="6">
        <f>'[1]факт продажи'!C143/1000-B28</f>
        <v>42.401</v>
      </c>
      <c r="C18" s="6">
        <f>'[1]факт продажи'!D143/1000-C28</f>
        <v>46.401</v>
      </c>
      <c r="D18" s="6">
        <f>'[1]факт продажи'!E143/1000-D28</f>
        <v>41.406</v>
      </c>
      <c r="E18" s="6">
        <f>'[1]факт продажи'!F143/1000-E28</f>
        <v>20.946</v>
      </c>
      <c r="F18" s="6">
        <f>'[1]факт продажи'!G143/1000-F28</f>
        <v>23.907</v>
      </c>
      <c r="G18" s="6">
        <f>'[1]факт продажи'!H143/1000-G28</f>
        <v>23.37</v>
      </c>
      <c r="H18" s="6">
        <f>'[1]факт продажи'!I143/1000-H28</f>
        <v>20.29</v>
      </c>
      <c r="I18" s="6">
        <f>'[1]факт продажи'!J143/1000-I28</f>
        <v>19.121</v>
      </c>
      <c r="J18" s="6">
        <f>'[1]факт продажи'!K143/1000-J28</f>
        <v>20.194</v>
      </c>
      <c r="K18" s="6">
        <f>'[1]факт продажи'!L143/1000-K28</f>
        <v>21.941</v>
      </c>
      <c r="L18" s="6">
        <f>'[1]факт продажи'!M143/1000-L28</f>
        <v>31.791</v>
      </c>
      <c r="M18" s="6">
        <f>'[1]факт продажи'!N143/1000-M28</f>
        <v>29.651</v>
      </c>
      <c r="N18" s="6">
        <f>SUM(B18:M18)</f>
        <v>341.419</v>
      </c>
    </row>
    <row r="19" spans="1:14" ht="12.75">
      <c r="A19" s="5" t="s">
        <v>18</v>
      </c>
      <c r="B19" s="7">
        <f>SUM(B15:B18)</f>
        <v>73618.04699999999</v>
      </c>
      <c r="C19" s="7">
        <f>SUM(C15:C18)</f>
        <v>62478.990999999995</v>
      </c>
      <c r="D19" s="7">
        <f>SUM(D15:D18)</f>
        <v>76341.903</v>
      </c>
      <c r="E19" s="7">
        <f aca="true" t="shared" si="3" ref="E19:M19">SUM(E15:E18)</f>
        <v>75047.046</v>
      </c>
      <c r="F19" s="7">
        <f t="shared" si="3"/>
        <v>80268.84800000001</v>
      </c>
      <c r="G19" s="7">
        <f t="shared" si="3"/>
        <v>75589.76999999999</v>
      </c>
      <c r="H19" s="7">
        <f t="shared" si="3"/>
        <v>31941.481</v>
      </c>
      <c r="I19" s="7">
        <f t="shared" si="3"/>
        <v>32747.024</v>
      </c>
      <c r="J19" s="7">
        <f t="shared" si="3"/>
        <v>35874.098000000005</v>
      </c>
      <c r="K19" s="7">
        <f t="shared" si="3"/>
        <v>38587.691</v>
      </c>
      <c r="L19" s="7">
        <f t="shared" si="3"/>
        <v>59657.397999999994</v>
      </c>
      <c r="M19" s="7">
        <f t="shared" si="3"/>
        <v>55990.937000000005</v>
      </c>
      <c r="N19" s="7">
        <f>SUM(N15:N18)</f>
        <v>698143.2339999999</v>
      </c>
    </row>
    <row r="20" spans="1:14" ht="12.75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8">
      <c r="A22" s="2" t="s">
        <v>20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38.25">
      <c r="A24" s="3" t="s">
        <v>1</v>
      </c>
      <c r="B24" s="4" t="s">
        <v>2</v>
      </c>
      <c r="C24" s="4" t="s">
        <v>3</v>
      </c>
      <c r="D24" s="4" t="s">
        <v>4</v>
      </c>
      <c r="E24" s="4" t="s">
        <v>5</v>
      </c>
      <c r="F24" s="4" t="s">
        <v>6</v>
      </c>
      <c r="G24" s="4" t="s">
        <v>7</v>
      </c>
      <c r="H24" s="4" t="s">
        <v>8</v>
      </c>
      <c r="I24" s="4" t="s">
        <v>9</v>
      </c>
      <c r="J24" s="4" t="s">
        <v>10</v>
      </c>
      <c r="K24" s="4" t="s">
        <v>11</v>
      </c>
      <c r="L24" s="4" t="s">
        <v>12</v>
      </c>
      <c r="M24" s="4" t="s">
        <v>13</v>
      </c>
      <c r="N24" s="4">
        <v>2012</v>
      </c>
    </row>
    <row r="25" spans="1:14" ht="12.75">
      <c r="A25" s="5" t="s">
        <v>14</v>
      </c>
      <c r="B25" s="6">
        <f>'[1]факт продажи'!C61/1000</f>
        <v>3854.899</v>
      </c>
      <c r="C25" s="6">
        <f>'[1]факт продажи'!D61/1000</f>
        <v>4807.05</v>
      </c>
      <c r="D25" s="6">
        <f>'[1]факт продажи'!E61/1000</f>
        <v>5267.594</v>
      </c>
      <c r="E25" s="6">
        <f>'[1]факт продажи'!F61/1000</f>
        <v>5041.983</v>
      </c>
      <c r="F25" s="6">
        <f>'[1]факт продажи'!G61/1000</f>
        <v>4752.733</v>
      </c>
      <c r="G25" s="6">
        <f>'[1]факт продажи'!H61/1000</f>
        <v>4971.422</v>
      </c>
      <c r="H25" s="6">
        <f>'[1]факт продажи'!I61/1000</f>
        <v>5310.116</v>
      </c>
      <c r="I25" s="6">
        <f>'[1]факт продажи'!J61/1000</f>
        <v>5384.854</v>
      </c>
      <c r="J25" s="6">
        <f>'[1]факт продажи'!K61/1000</f>
        <v>5254.964</v>
      </c>
      <c r="K25" s="6">
        <f>'[1]факт продажи'!L61/1000</f>
        <v>5613.793</v>
      </c>
      <c r="L25" s="6">
        <f>'[1]факт продажи'!M61/1000</f>
        <v>4967.26</v>
      </c>
      <c r="M25" s="6">
        <f>'[1]факт продажи'!N61/1000</f>
        <v>4064.537</v>
      </c>
      <c r="N25" s="6">
        <f>SUM(B25:M25)</f>
        <v>59291.204999999994</v>
      </c>
    </row>
    <row r="26" spans="1:14" ht="12.75">
      <c r="A26" s="5" t="s">
        <v>15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f>SUM(B26:M26)</f>
        <v>0</v>
      </c>
    </row>
    <row r="27" spans="1:14" ht="12.75">
      <c r="A27" s="5" t="s">
        <v>16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f>SUM(B27:M27)</f>
        <v>0</v>
      </c>
    </row>
    <row r="28" spans="1:14" ht="12.75">
      <c r="A28" s="5" t="s">
        <v>17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f>SUM(B28:M28)</f>
        <v>0</v>
      </c>
    </row>
    <row r="29" spans="1:14" ht="12.75">
      <c r="A29" s="5" t="s">
        <v>18</v>
      </c>
      <c r="B29" s="7">
        <f aca="true" t="shared" si="4" ref="B29:M29">SUM(B25:B28)</f>
        <v>3854.899</v>
      </c>
      <c r="C29" s="7">
        <f t="shared" si="4"/>
        <v>4807.05</v>
      </c>
      <c r="D29" s="7">
        <f t="shared" si="4"/>
        <v>5267.594</v>
      </c>
      <c r="E29" s="7">
        <f t="shared" si="4"/>
        <v>5041.983</v>
      </c>
      <c r="F29" s="7">
        <f t="shared" si="4"/>
        <v>4752.733</v>
      </c>
      <c r="G29" s="7">
        <f t="shared" si="4"/>
        <v>4971.422</v>
      </c>
      <c r="H29" s="7">
        <f t="shared" si="4"/>
        <v>5310.116</v>
      </c>
      <c r="I29" s="7">
        <f t="shared" si="4"/>
        <v>5384.854</v>
      </c>
      <c r="J29" s="7">
        <f t="shared" si="4"/>
        <v>5254.964</v>
      </c>
      <c r="K29" s="7">
        <f t="shared" si="4"/>
        <v>5613.793</v>
      </c>
      <c r="L29" s="7">
        <f t="shared" si="4"/>
        <v>4967.26</v>
      </c>
      <c r="M29" s="7">
        <f t="shared" si="4"/>
        <v>4064.537</v>
      </c>
      <c r="N29" s="7">
        <f>SUM(N25:N28)</f>
        <v>59291.204999999994</v>
      </c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Нина</cp:lastModifiedBy>
  <dcterms:created xsi:type="dcterms:W3CDTF">2013-01-09T09:51:59Z</dcterms:created>
  <dcterms:modified xsi:type="dcterms:W3CDTF">2017-03-27T14:24:18Z</dcterms:modified>
  <cp:category/>
  <cp:version/>
  <cp:contentType/>
  <cp:contentStatus/>
</cp:coreProperties>
</file>