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ВАЖНО\ВАЖНО\2023\Для сайта\"/>
    </mc:Choice>
  </mc:AlternateContent>
  <bookViews>
    <workbookView xWindow="0" yWindow="0" windowWidth="28800" windowHeight="12300"/>
  </bookViews>
  <sheets>
    <sheet name="сентябрь" sheetId="3" r:id="rId1"/>
  </sheets>
  <externalReferences>
    <externalReference r:id="rId2"/>
  </externalReferences>
  <definedNames>
    <definedName name="ReportObject1_4" localSheetId="0">[1]почасовки!#REF!</definedName>
    <definedName name="ReportObject1_4">[1]почасовки!#REF!</definedName>
    <definedName name="ReportObject2_0" localSheetId="0">#REF!</definedName>
    <definedName name="ReportObject2_0">#REF!</definedName>
    <definedName name="ReportObject2_1" localSheetId="0">#REF!</definedName>
    <definedName name="ReportObject2_1">#REF!</definedName>
    <definedName name="ReportObject2_2" localSheetId="0">#REF!</definedName>
    <definedName name="ReportObject2_2">#REF!</definedName>
    <definedName name="ReportObject2_3" localSheetId="0">#REF!</definedName>
    <definedName name="ReportObject2_3">#REF!</definedName>
    <definedName name="ReportObject2_4" localSheetId="0">#REF!</definedName>
    <definedName name="ReportObject2_4">#REF!</definedName>
    <definedName name="ReportObject2_5" localSheetId="0">#REF!</definedName>
    <definedName name="ReportObject2_5">#REF!</definedName>
    <definedName name="ReportObject2_6" localSheetId="0">#REF!</definedName>
    <definedName name="ReportObject2_6">#REF!</definedName>
    <definedName name="ReportObject2_7" localSheetId="0">#REF!</definedName>
    <definedName name="ReportObject2_7">#REF!</definedName>
    <definedName name="ReportObject2_8" localSheetId="0">#REF!</definedName>
    <definedName name="ReportObject2_8">#REF!</definedName>
    <definedName name="ReportObject3_0" localSheetId="0">#REF!</definedName>
    <definedName name="ReportObject3_0">#REF!</definedName>
    <definedName name="ReportObject3_1" localSheetId="0">#REF!</definedName>
    <definedName name="ReportObject3_1">#REF!</definedName>
    <definedName name="ReportObject3_2" localSheetId="0">#REF!</definedName>
    <definedName name="ReportObject3_2">#REF!</definedName>
    <definedName name="ReportObject3_3" localSheetId="0">#REF!</definedName>
    <definedName name="ReportObject3_3">#REF!</definedName>
    <definedName name="ReportObject3_4" localSheetId="0">#REF!</definedName>
    <definedName name="ReportObject3_4">#REF!</definedName>
    <definedName name="ReportObject3_5" localSheetId="0">#REF!</definedName>
    <definedName name="ReportObject3_5">#REF!</definedName>
    <definedName name="ReportObject3_6" localSheetId="0">#REF!</definedName>
    <definedName name="ReportObject3_6">#REF!</definedName>
    <definedName name="ReportObject3_7" localSheetId="0">#REF!</definedName>
    <definedName name="ReportObject3_7">#REF!</definedName>
    <definedName name="ReportObject3_8" localSheetId="0">#REF!</definedName>
    <definedName name="ReportObject3_8">#REF!</definedName>
    <definedName name="ДолжРук" localSheetId="0">#REF!</definedName>
    <definedName name="ДолжРук">#REF!</definedName>
    <definedName name="_xlnm.Print_Area" localSheetId="0">сентябрь!#REF!</definedName>
    <definedName name="Ответственный" localSheetId="0">#REF!</definedName>
    <definedName name="Ответственный">#REF!</definedName>
    <definedName name="ФИОПотребитель" localSheetId="0">#REF!</definedName>
    <definedName name="ФИОПотребитель">#REF!</definedName>
    <definedName name="ФИОРУК" localSheetId="0">#REF!</definedName>
    <definedName name="ФИОРУ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5" i="3" l="1"/>
  <c r="BA5" i="3"/>
  <c r="AZ5" i="3"/>
  <c r="AY5" i="3"/>
  <c r="AT6" i="3" l="1"/>
  <c r="AU6" i="3"/>
  <c r="AV6" i="3"/>
  <c r="AS6" i="3"/>
  <c r="BZ109" i="3"/>
  <c r="BY109" i="3"/>
  <c r="BX109" i="3"/>
  <c r="BW109" i="3"/>
  <c r="BU109" i="3"/>
  <c r="BO109" i="3"/>
  <c r="BI109" i="3"/>
  <c r="BC109" i="3"/>
  <c r="AW109" i="3"/>
  <c r="AQ109" i="3"/>
  <c r="AK109" i="3"/>
  <c r="AE109" i="3"/>
  <c r="Y109" i="3"/>
  <c r="S109" i="3"/>
  <c r="M109" i="3"/>
  <c r="G109" i="3"/>
  <c r="BZ108" i="3"/>
  <c r="BY108" i="3"/>
  <c r="BX108" i="3"/>
  <c r="BW108" i="3"/>
  <c r="BU108" i="3"/>
  <c r="BO108" i="3"/>
  <c r="BI108" i="3"/>
  <c r="BC108" i="3"/>
  <c r="AW108" i="3"/>
  <c r="AQ108" i="3"/>
  <c r="AK108" i="3"/>
  <c r="AE108" i="3"/>
  <c r="Y108" i="3"/>
  <c r="S108" i="3"/>
  <c r="M108" i="3"/>
  <c r="G108" i="3"/>
  <c r="AU46" i="3"/>
  <c r="CA108" i="3" l="1"/>
  <c r="CA109" i="3"/>
  <c r="BY50" i="3"/>
  <c r="BX50" i="3"/>
  <c r="BW50" i="3"/>
  <c r="BX49" i="3"/>
  <c r="BT50" i="3"/>
  <c r="BS50" i="3"/>
  <c r="BR50" i="3"/>
  <c r="BQ50" i="3"/>
  <c r="BT49" i="3"/>
  <c r="BS49" i="3"/>
  <c r="BR49" i="3"/>
  <c r="BQ49" i="3"/>
  <c r="BN50" i="3"/>
  <c r="BM50" i="3"/>
  <c r="BL50" i="3"/>
  <c r="BK50" i="3"/>
  <c r="BN49" i="3"/>
  <c r="BM49" i="3"/>
  <c r="BL49" i="3"/>
  <c r="BK49" i="3"/>
  <c r="BH50" i="3"/>
  <c r="BG50" i="3"/>
  <c r="BF50" i="3"/>
  <c r="BE50" i="3"/>
  <c r="BH49" i="3"/>
  <c r="BG49" i="3"/>
  <c r="BF49" i="3"/>
  <c r="BE49" i="3"/>
  <c r="BB50" i="3"/>
  <c r="BA50" i="3"/>
  <c r="AZ50" i="3"/>
  <c r="AY50" i="3"/>
  <c r="BB49" i="3"/>
  <c r="BA49" i="3"/>
  <c r="AZ49" i="3"/>
  <c r="AY49" i="3"/>
  <c r="AV50" i="3"/>
  <c r="AU50" i="3"/>
  <c r="AT50" i="3"/>
  <c r="AS50" i="3"/>
  <c r="AV49" i="3"/>
  <c r="AU49" i="3"/>
  <c r="AT49" i="3"/>
  <c r="AS49" i="3"/>
  <c r="AN49" i="3"/>
  <c r="AO49" i="3"/>
  <c r="AP49" i="3"/>
  <c r="AN50" i="3"/>
  <c r="AO50" i="3"/>
  <c r="AP50" i="3"/>
  <c r="AM50" i="3"/>
  <c r="AM49" i="3"/>
  <c r="BZ57" i="3"/>
  <c r="BY57" i="3"/>
  <c r="BX57" i="3"/>
  <c r="BW57" i="3"/>
  <c r="BU57" i="3"/>
  <c r="BO57" i="3"/>
  <c r="BI57" i="3"/>
  <c r="BC57" i="3"/>
  <c r="AW57" i="3"/>
  <c r="AQ57" i="3"/>
  <c r="AK57" i="3"/>
  <c r="AE57" i="3"/>
  <c r="Y57" i="3"/>
  <c r="S57" i="3"/>
  <c r="M57" i="3"/>
  <c r="G57" i="3"/>
  <c r="BZ56" i="3"/>
  <c r="BY56" i="3"/>
  <c r="BX56" i="3"/>
  <c r="BW56" i="3"/>
  <c r="CA56" i="3" s="1"/>
  <c r="BU56" i="3"/>
  <c r="BO56" i="3"/>
  <c r="BI56" i="3"/>
  <c r="BC56" i="3"/>
  <c r="AW56" i="3"/>
  <c r="AQ56" i="3"/>
  <c r="AK56" i="3"/>
  <c r="AE56" i="3"/>
  <c r="Y56" i="3"/>
  <c r="S56" i="3"/>
  <c r="M56" i="3"/>
  <c r="G56" i="3"/>
  <c r="BZ105" i="3"/>
  <c r="BY105" i="3"/>
  <c r="BX105" i="3"/>
  <c r="BW105" i="3"/>
  <c r="BU105" i="3"/>
  <c r="BO105" i="3"/>
  <c r="BI105" i="3"/>
  <c r="BC105" i="3"/>
  <c r="AW105" i="3"/>
  <c r="AQ105" i="3"/>
  <c r="AK105" i="3"/>
  <c r="AE105" i="3"/>
  <c r="Y105" i="3"/>
  <c r="S105" i="3"/>
  <c r="M105" i="3"/>
  <c r="G105" i="3"/>
  <c r="BZ104" i="3"/>
  <c r="BY104" i="3"/>
  <c r="BX104" i="3"/>
  <c r="BW104" i="3"/>
  <c r="BU104" i="3"/>
  <c r="BO104" i="3"/>
  <c r="BI104" i="3"/>
  <c r="BC104" i="3"/>
  <c r="AW104" i="3"/>
  <c r="AQ104" i="3"/>
  <c r="AK104" i="3"/>
  <c r="AE104" i="3"/>
  <c r="Y104" i="3"/>
  <c r="S104" i="3"/>
  <c r="M104" i="3"/>
  <c r="G104" i="3"/>
  <c r="CA104" i="3" l="1"/>
  <c r="CA57" i="3"/>
  <c r="CA105" i="3"/>
  <c r="BZ101" i="3" l="1"/>
  <c r="BY101" i="3"/>
  <c r="BX101" i="3"/>
  <c r="BW101" i="3"/>
  <c r="BU101" i="3"/>
  <c r="BO101" i="3"/>
  <c r="BI101" i="3"/>
  <c r="BC101" i="3"/>
  <c r="AW101" i="3"/>
  <c r="AQ101" i="3"/>
  <c r="AK101" i="3"/>
  <c r="AE101" i="3"/>
  <c r="Y101" i="3"/>
  <c r="S101" i="3"/>
  <c r="M101" i="3"/>
  <c r="G101" i="3"/>
  <c r="BZ100" i="3"/>
  <c r="BY100" i="3"/>
  <c r="BX100" i="3"/>
  <c r="BW100" i="3"/>
  <c r="BU100" i="3"/>
  <c r="BO100" i="3"/>
  <c r="BI100" i="3"/>
  <c r="BC100" i="3"/>
  <c r="AW100" i="3"/>
  <c r="AQ100" i="3"/>
  <c r="AK100" i="3"/>
  <c r="AE100" i="3"/>
  <c r="Y100" i="3"/>
  <c r="S100" i="3"/>
  <c r="M100" i="3"/>
  <c r="G100" i="3"/>
  <c r="BZ97" i="3"/>
  <c r="BY97" i="3"/>
  <c r="BX97" i="3"/>
  <c r="BW97" i="3"/>
  <c r="BU97" i="3"/>
  <c r="BO97" i="3"/>
  <c r="BI97" i="3"/>
  <c r="BC97" i="3"/>
  <c r="AW97" i="3"/>
  <c r="AQ97" i="3"/>
  <c r="AK97" i="3"/>
  <c r="AE97" i="3"/>
  <c r="Y97" i="3"/>
  <c r="S97" i="3"/>
  <c r="M97" i="3"/>
  <c r="G97" i="3"/>
  <c r="BZ96" i="3"/>
  <c r="BY96" i="3"/>
  <c r="BX96" i="3"/>
  <c r="BW96" i="3"/>
  <c r="BU96" i="3"/>
  <c r="BO96" i="3"/>
  <c r="BI96" i="3"/>
  <c r="BC96" i="3"/>
  <c r="AW96" i="3"/>
  <c r="AQ96" i="3"/>
  <c r="AK96" i="3"/>
  <c r="AE96" i="3"/>
  <c r="Y96" i="3"/>
  <c r="S96" i="3"/>
  <c r="M96" i="3"/>
  <c r="G96" i="3"/>
  <c r="CA101" i="3" l="1"/>
  <c r="CA97" i="3"/>
  <c r="CA100" i="3"/>
  <c r="CA96" i="3"/>
  <c r="BZ93" i="3"/>
  <c r="BY93" i="3"/>
  <c r="BX93" i="3"/>
  <c r="BW93" i="3"/>
  <c r="BU93" i="3"/>
  <c r="BO93" i="3"/>
  <c r="BI93" i="3"/>
  <c r="BC93" i="3"/>
  <c r="AW93" i="3"/>
  <c r="AQ93" i="3"/>
  <c r="AK93" i="3"/>
  <c r="AE93" i="3"/>
  <c r="Y93" i="3"/>
  <c r="S93" i="3"/>
  <c r="M93" i="3"/>
  <c r="G93" i="3"/>
  <c r="BZ92" i="3"/>
  <c r="BY92" i="3"/>
  <c r="BX92" i="3"/>
  <c r="BW92" i="3"/>
  <c r="BU92" i="3"/>
  <c r="BO92" i="3"/>
  <c r="BI92" i="3"/>
  <c r="BC92" i="3"/>
  <c r="AW92" i="3"/>
  <c r="AQ92" i="3"/>
  <c r="AK92" i="3"/>
  <c r="AE92" i="3"/>
  <c r="Y92" i="3"/>
  <c r="S92" i="3"/>
  <c r="M92" i="3"/>
  <c r="G92" i="3"/>
  <c r="CA93" i="3" l="1"/>
  <c r="CA92" i="3"/>
  <c r="BZ89" i="3"/>
  <c r="BY89" i="3"/>
  <c r="BX89" i="3"/>
  <c r="BW89" i="3"/>
  <c r="BU89" i="3"/>
  <c r="BO89" i="3"/>
  <c r="BI89" i="3"/>
  <c r="BC89" i="3"/>
  <c r="AW89" i="3"/>
  <c r="AQ89" i="3"/>
  <c r="AK89" i="3"/>
  <c r="AE89" i="3"/>
  <c r="Y89" i="3"/>
  <c r="S89" i="3"/>
  <c r="M89" i="3"/>
  <c r="G89" i="3"/>
  <c r="BZ88" i="3"/>
  <c r="BY88" i="3"/>
  <c r="BX88" i="3"/>
  <c r="BW88" i="3"/>
  <c r="BU88" i="3"/>
  <c r="BO88" i="3"/>
  <c r="BI88" i="3"/>
  <c r="BC88" i="3"/>
  <c r="AW88" i="3"/>
  <c r="AQ88" i="3"/>
  <c r="AK88" i="3"/>
  <c r="AE88" i="3"/>
  <c r="Y88" i="3"/>
  <c r="S88" i="3"/>
  <c r="M88" i="3"/>
  <c r="G88" i="3"/>
  <c r="CA89" i="3" l="1"/>
  <c r="CA88" i="3"/>
  <c r="BZ85" i="3"/>
  <c r="BY85" i="3"/>
  <c r="BX85" i="3"/>
  <c r="BW85" i="3"/>
  <c r="BU85" i="3"/>
  <c r="BO85" i="3"/>
  <c r="BI85" i="3"/>
  <c r="BC85" i="3"/>
  <c r="AW85" i="3"/>
  <c r="AQ85" i="3"/>
  <c r="AK85" i="3"/>
  <c r="AE85" i="3"/>
  <c r="Y85" i="3"/>
  <c r="S85" i="3"/>
  <c r="M85" i="3"/>
  <c r="G85" i="3"/>
  <c r="BZ84" i="3"/>
  <c r="BY84" i="3"/>
  <c r="BX84" i="3"/>
  <c r="BW84" i="3"/>
  <c r="BU84" i="3"/>
  <c r="BO84" i="3"/>
  <c r="BI84" i="3"/>
  <c r="BC84" i="3"/>
  <c r="AW84" i="3"/>
  <c r="AQ84" i="3"/>
  <c r="AK84" i="3"/>
  <c r="AE84" i="3"/>
  <c r="Y84" i="3"/>
  <c r="S84" i="3"/>
  <c r="M84" i="3"/>
  <c r="G84" i="3"/>
  <c r="CA84" i="3" l="1"/>
  <c r="CA85" i="3"/>
  <c r="BZ81" i="3"/>
  <c r="BY81" i="3"/>
  <c r="BX81" i="3"/>
  <c r="BW81" i="3"/>
  <c r="BU81" i="3"/>
  <c r="BO81" i="3"/>
  <c r="BI81" i="3"/>
  <c r="BC81" i="3"/>
  <c r="AW81" i="3"/>
  <c r="AQ81" i="3"/>
  <c r="AK81" i="3"/>
  <c r="AE81" i="3"/>
  <c r="Y81" i="3"/>
  <c r="S81" i="3"/>
  <c r="M81" i="3"/>
  <c r="G81" i="3"/>
  <c r="BZ80" i="3"/>
  <c r="BY80" i="3"/>
  <c r="BX80" i="3"/>
  <c r="BW80" i="3"/>
  <c r="BU80" i="3"/>
  <c r="BO80" i="3"/>
  <c r="BI80" i="3"/>
  <c r="BC80" i="3"/>
  <c r="AW80" i="3"/>
  <c r="AQ80" i="3"/>
  <c r="AK80" i="3"/>
  <c r="AE80" i="3"/>
  <c r="Y80" i="3"/>
  <c r="S80" i="3"/>
  <c r="M80" i="3"/>
  <c r="G80" i="3"/>
  <c r="BC55" i="3"/>
  <c r="BC54" i="3"/>
  <c r="AW55" i="3"/>
  <c r="AW54" i="3"/>
  <c r="AQ55" i="3"/>
  <c r="AQ54" i="3"/>
  <c r="AK55" i="3"/>
  <c r="AK54" i="3"/>
  <c r="AE55" i="3"/>
  <c r="AE54" i="3"/>
  <c r="Y55" i="3"/>
  <c r="Y54" i="3"/>
  <c r="S55" i="3"/>
  <c r="S54" i="3"/>
  <c r="M55" i="3"/>
  <c r="M54" i="3"/>
  <c r="G55" i="3"/>
  <c r="G54" i="3"/>
  <c r="AJ50" i="3"/>
  <c r="AI50" i="3"/>
  <c r="AH50" i="3"/>
  <c r="AG50" i="3"/>
  <c r="AJ49" i="3"/>
  <c r="AI49" i="3"/>
  <c r="AH49" i="3"/>
  <c r="AG49" i="3"/>
  <c r="AD50" i="3"/>
  <c r="AC50" i="3"/>
  <c r="AB50" i="3"/>
  <c r="AA50" i="3"/>
  <c r="AD49" i="3"/>
  <c r="AC49" i="3"/>
  <c r="AB49" i="3"/>
  <c r="AA49" i="3"/>
  <c r="X50" i="3"/>
  <c r="W50" i="3"/>
  <c r="V50" i="3"/>
  <c r="U50" i="3"/>
  <c r="X49" i="3"/>
  <c r="W49" i="3"/>
  <c r="V49" i="3"/>
  <c r="U49" i="3"/>
  <c r="R50" i="3"/>
  <c r="Q50" i="3"/>
  <c r="P50" i="3"/>
  <c r="O50" i="3"/>
  <c r="R49" i="3"/>
  <c r="Q49" i="3"/>
  <c r="P49" i="3"/>
  <c r="O49" i="3"/>
  <c r="L50" i="3"/>
  <c r="K50" i="3"/>
  <c r="J50" i="3"/>
  <c r="I50" i="3"/>
  <c r="L49" i="3"/>
  <c r="K49" i="3"/>
  <c r="J49" i="3"/>
  <c r="I49" i="3"/>
  <c r="D49" i="3"/>
  <c r="E49" i="3"/>
  <c r="F49" i="3"/>
  <c r="D50" i="3"/>
  <c r="E50" i="3"/>
  <c r="F50" i="3"/>
  <c r="C50" i="3"/>
  <c r="C49" i="3"/>
  <c r="CA81" i="3" l="1"/>
  <c r="CA80" i="3"/>
  <c r="BZ77" i="3"/>
  <c r="BY77" i="3"/>
  <c r="BX77" i="3"/>
  <c r="BW77" i="3"/>
  <c r="BU77" i="3"/>
  <c r="BO77" i="3"/>
  <c r="BI77" i="3"/>
  <c r="BC77" i="3"/>
  <c r="AW77" i="3"/>
  <c r="AQ77" i="3"/>
  <c r="AK77" i="3"/>
  <c r="AE77" i="3"/>
  <c r="Y77" i="3"/>
  <c r="S77" i="3"/>
  <c r="M77" i="3"/>
  <c r="G77" i="3"/>
  <c r="BZ76" i="3"/>
  <c r="BY76" i="3"/>
  <c r="BX76" i="3"/>
  <c r="BW76" i="3"/>
  <c r="BU76" i="3"/>
  <c r="BO76" i="3"/>
  <c r="BI76" i="3"/>
  <c r="BC76" i="3"/>
  <c r="AW76" i="3"/>
  <c r="AQ76" i="3"/>
  <c r="AK76" i="3"/>
  <c r="AE76" i="3"/>
  <c r="Y76" i="3"/>
  <c r="S76" i="3"/>
  <c r="M76" i="3"/>
  <c r="G76" i="3"/>
  <c r="BZ73" i="3"/>
  <c r="BY73" i="3"/>
  <c r="BX73" i="3"/>
  <c r="BW73" i="3"/>
  <c r="BU73" i="3"/>
  <c r="BO73" i="3"/>
  <c r="BI73" i="3"/>
  <c r="BC73" i="3"/>
  <c r="AW73" i="3"/>
  <c r="AQ73" i="3"/>
  <c r="AK73" i="3"/>
  <c r="AE73" i="3"/>
  <c r="Y73" i="3"/>
  <c r="S73" i="3"/>
  <c r="M73" i="3"/>
  <c r="G73" i="3"/>
  <c r="BZ72" i="3"/>
  <c r="BY72" i="3"/>
  <c r="BX72" i="3"/>
  <c r="BW72" i="3"/>
  <c r="BU72" i="3"/>
  <c r="BO72" i="3"/>
  <c r="BI72" i="3"/>
  <c r="BC72" i="3"/>
  <c r="AW72" i="3"/>
  <c r="AQ72" i="3"/>
  <c r="AK72" i="3"/>
  <c r="AE72" i="3"/>
  <c r="Y72" i="3"/>
  <c r="S72" i="3"/>
  <c r="M72" i="3"/>
  <c r="G72" i="3"/>
  <c r="BZ69" i="3"/>
  <c r="BY69" i="3"/>
  <c r="BX69" i="3"/>
  <c r="BW69" i="3"/>
  <c r="BU69" i="3"/>
  <c r="BO69" i="3"/>
  <c r="BI69" i="3"/>
  <c r="BC69" i="3"/>
  <c r="AW69" i="3"/>
  <c r="AQ69" i="3"/>
  <c r="AK69" i="3"/>
  <c r="AE69" i="3"/>
  <c r="Y69" i="3"/>
  <c r="S69" i="3"/>
  <c r="M69" i="3"/>
  <c r="G69" i="3"/>
  <c r="BZ68" i="3"/>
  <c r="BY68" i="3"/>
  <c r="BX68" i="3"/>
  <c r="BW68" i="3"/>
  <c r="BU68" i="3"/>
  <c r="BO68" i="3"/>
  <c r="BI68" i="3"/>
  <c r="BC68" i="3"/>
  <c r="AW68" i="3"/>
  <c r="AQ68" i="3"/>
  <c r="AK68" i="3"/>
  <c r="AE68" i="3"/>
  <c r="Y68" i="3"/>
  <c r="S68" i="3"/>
  <c r="M68" i="3"/>
  <c r="G68" i="3"/>
  <c r="BZ65" i="3"/>
  <c r="BY65" i="3"/>
  <c r="BX65" i="3"/>
  <c r="BW65" i="3"/>
  <c r="BU65" i="3"/>
  <c r="BO65" i="3"/>
  <c r="BI65" i="3"/>
  <c r="BC65" i="3"/>
  <c r="AW65" i="3"/>
  <c r="AQ65" i="3"/>
  <c r="AK65" i="3"/>
  <c r="AE65" i="3"/>
  <c r="Y65" i="3"/>
  <c r="S65" i="3"/>
  <c r="M65" i="3"/>
  <c r="G65" i="3"/>
  <c r="BZ64" i="3"/>
  <c r="BY64" i="3"/>
  <c r="BX64" i="3"/>
  <c r="BW64" i="3"/>
  <c r="BU64" i="3"/>
  <c r="BO64" i="3"/>
  <c r="BI64" i="3"/>
  <c r="BC64" i="3"/>
  <c r="AW64" i="3"/>
  <c r="AQ64" i="3"/>
  <c r="AK64" i="3"/>
  <c r="AE64" i="3"/>
  <c r="Y64" i="3"/>
  <c r="S64" i="3"/>
  <c r="M64" i="3"/>
  <c r="G64" i="3"/>
  <c r="BZ61" i="3"/>
  <c r="BY61" i="3"/>
  <c r="BX61" i="3"/>
  <c r="BW61" i="3"/>
  <c r="BU61" i="3"/>
  <c r="BO61" i="3"/>
  <c r="BI61" i="3"/>
  <c r="BC61" i="3"/>
  <c r="AW61" i="3"/>
  <c r="AQ61" i="3"/>
  <c r="AK61" i="3"/>
  <c r="AE61" i="3"/>
  <c r="Y61" i="3"/>
  <c r="S61" i="3"/>
  <c r="M61" i="3"/>
  <c r="G61" i="3"/>
  <c r="BZ60" i="3"/>
  <c r="BY60" i="3"/>
  <c r="BX60" i="3"/>
  <c r="BW60" i="3"/>
  <c r="BU60" i="3"/>
  <c r="BO60" i="3"/>
  <c r="BI60" i="3"/>
  <c r="BC60" i="3"/>
  <c r="AW60" i="3"/>
  <c r="AQ60" i="3"/>
  <c r="AK60" i="3"/>
  <c r="AE60" i="3"/>
  <c r="Y60" i="3"/>
  <c r="S60" i="3"/>
  <c r="M60" i="3"/>
  <c r="G60" i="3"/>
  <c r="BZ55" i="3"/>
  <c r="BY55" i="3"/>
  <c r="BX55" i="3"/>
  <c r="BW55" i="3"/>
  <c r="BU55" i="3"/>
  <c r="BO55" i="3"/>
  <c r="BI55" i="3"/>
  <c r="BZ54" i="3"/>
  <c r="BY54" i="3"/>
  <c r="BX54" i="3"/>
  <c r="BW54" i="3"/>
  <c r="BW49" i="3" s="1"/>
  <c r="BU54" i="3"/>
  <c r="BO54" i="3"/>
  <c r="BI54" i="3"/>
  <c r="BZ53" i="3"/>
  <c r="BZ50" i="3" s="1"/>
  <c r="BY53" i="3"/>
  <c r="BX53" i="3"/>
  <c r="BW53" i="3"/>
  <c r="BU53" i="3"/>
  <c r="BO53" i="3"/>
  <c r="BI53" i="3"/>
  <c r="BC53" i="3"/>
  <c r="AW53" i="3"/>
  <c r="AQ53" i="3"/>
  <c r="AK53" i="3"/>
  <c r="AE53" i="3"/>
  <c r="Y53" i="3"/>
  <c r="S53" i="3"/>
  <c r="M53" i="3"/>
  <c r="G53" i="3"/>
  <c r="BZ52" i="3"/>
  <c r="BZ49" i="3" s="1"/>
  <c r="BY52" i="3"/>
  <c r="BY49" i="3" s="1"/>
  <c r="BX52" i="3"/>
  <c r="BW52" i="3"/>
  <c r="BU52" i="3"/>
  <c r="BO52" i="3"/>
  <c r="BI52" i="3"/>
  <c r="BC52" i="3"/>
  <c r="AW52" i="3"/>
  <c r="AQ52" i="3"/>
  <c r="AK52" i="3"/>
  <c r="AE52" i="3"/>
  <c r="Y52" i="3"/>
  <c r="S52" i="3"/>
  <c r="M52" i="3"/>
  <c r="G52" i="3"/>
  <c r="BU50" i="3"/>
  <c r="BI50" i="3"/>
  <c r="BC50" i="3"/>
  <c r="AW50" i="3"/>
  <c r="AQ50" i="3"/>
  <c r="AK50" i="3"/>
  <c r="AE50" i="3"/>
  <c r="M50" i="3"/>
  <c r="M49" i="3"/>
  <c r="BZ46" i="3"/>
  <c r="BY46" i="3"/>
  <c r="BX46" i="3"/>
  <c r="BW46" i="3"/>
  <c r="BU46" i="3"/>
  <c r="BO46" i="3"/>
  <c r="BI46" i="3"/>
  <c r="BC46" i="3"/>
  <c r="AW46" i="3"/>
  <c r="AQ46" i="3"/>
  <c r="AK46" i="3"/>
  <c r="AE46" i="3"/>
  <c r="Y46" i="3"/>
  <c r="S46" i="3"/>
  <c r="M46" i="3"/>
  <c r="G46" i="3"/>
  <c r="BZ45" i="3"/>
  <c r="BY45" i="3"/>
  <c r="BX45" i="3"/>
  <c r="BW45" i="3"/>
  <c r="BU45" i="3"/>
  <c r="BO45" i="3"/>
  <c r="BI45" i="3"/>
  <c r="BC45" i="3"/>
  <c r="AW45" i="3"/>
  <c r="AQ45" i="3"/>
  <c r="AK45" i="3"/>
  <c r="AE45" i="3"/>
  <c r="Y45" i="3"/>
  <c r="S45" i="3"/>
  <c r="M45" i="3"/>
  <c r="G45" i="3"/>
  <c r="BZ42" i="3"/>
  <c r="BY42" i="3"/>
  <c r="BX42" i="3"/>
  <c r="BW42" i="3"/>
  <c r="BU42" i="3"/>
  <c r="BO42" i="3"/>
  <c r="BI42" i="3"/>
  <c r="BC42" i="3"/>
  <c r="AW42" i="3"/>
  <c r="AQ42" i="3"/>
  <c r="AK42" i="3"/>
  <c r="AE42" i="3"/>
  <c r="Y42" i="3"/>
  <c r="S42" i="3"/>
  <c r="M42" i="3"/>
  <c r="G42" i="3"/>
  <c r="BZ41" i="3"/>
  <c r="BY41" i="3"/>
  <c r="BX41" i="3"/>
  <c r="BW41" i="3"/>
  <c r="BU41" i="3"/>
  <c r="BO41" i="3"/>
  <c r="BI41" i="3"/>
  <c r="BC41" i="3"/>
  <c r="AW41" i="3"/>
  <c r="AQ41" i="3"/>
  <c r="AK41" i="3"/>
  <c r="AE41" i="3"/>
  <c r="Y41" i="3"/>
  <c r="S41" i="3"/>
  <c r="M41" i="3"/>
  <c r="G41" i="3"/>
  <c r="BZ38" i="3"/>
  <c r="BY38" i="3"/>
  <c r="BX38" i="3"/>
  <c r="BW38" i="3"/>
  <c r="BU38" i="3"/>
  <c r="BO38" i="3"/>
  <c r="BI38" i="3"/>
  <c r="BC38" i="3"/>
  <c r="AW38" i="3"/>
  <c r="AQ38" i="3"/>
  <c r="AK38" i="3"/>
  <c r="AE38" i="3"/>
  <c r="Y38" i="3"/>
  <c r="S38" i="3"/>
  <c r="M38" i="3"/>
  <c r="G38" i="3"/>
  <c r="BZ37" i="3"/>
  <c r="BY37" i="3"/>
  <c r="BX37" i="3"/>
  <c r="BW37" i="3"/>
  <c r="BU37" i="3"/>
  <c r="BO37" i="3"/>
  <c r="BI37" i="3"/>
  <c r="BC37" i="3"/>
  <c r="AW37" i="3"/>
  <c r="AQ37" i="3"/>
  <c r="AK37" i="3"/>
  <c r="AE37" i="3"/>
  <c r="Y37" i="3"/>
  <c r="S37" i="3"/>
  <c r="M37" i="3"/>
  <c r="G37" i="3"/>
  <c r="BZ34" i="3"/>
  <c r="BY34" i="3"/>
  <c r="BX34" i="3"/>
  <c r="BW34" i="3"/>
  <c r="BU34" i="3"/>
  <c r="BO34" i="3"/>
  <c r="BI34" i="3"/>
  <c r="BC34" i="3"/>
  <c r="AW34" i="3"/>
  <c r="AQ34" i="3"/>
  <c r="AK34" i="3"/>
  <c r="AE34" i="3"/>
  <c r="Y34" i="3"/>
  <c r="S34" i="3"/>
  <c r="M34" i="3"/>
  <c r="G34" i="3"/>
  <c r="BZ33" i="3"/>
  <c r="BY33" i="3"/>
  <c r="BX33" i="3"/>
  <c r="BW33" i="3"/>
  <c r="BU33" i="3"/>
  <c r="BO33" i="3"/>
  <c r="BI33" i="3"/>
  <c r="BC33" i="3"/>
  <c r="AW33" i="3"/>
  <c r="AQ33" i="3"/>
  <c r="AK33" i="3"/>
  <c r="AE33" i="3"/>
  <c r="Y33" i="3"/>
  <c r="S33" i="3"/>
  <c r="M33" i="3"/>
  <c r="G33" i="3"/>
  <c r="BZ32" i="3"/>
  <c r="BY32" i="3"/>
  <c r="BX32" i="3"/>
  <c r="BW32" i="3"/>
  <c r="BU32" i="3"/>
  <c r="BO32" i="3"/>
  <c r="BI32" i="3"/>
  <c r="BC32" i="3"/>
  <c r="AW32" i="3"/>
  <c r="AQ32" i="3"/>
  <c r="AK32" i="3"/>
  <c r="AE32" i="3"/>
  <c r="Y32" i="3"/>
  <c r="S32" i="3"/>
  <c r="M32" i="3"/>
  <c r="G32" i="3"/>
  <c r="BZ31" i="3"/>
  <c r="BY31" i="3"/>
  <c r="BX31" i="3"/>
  <c r="BW31" i="3"/>
  <c r="BU31" i="3"/>
  <c r="BO31" i="3"/>
  <c r="BI31" i="3"/>
  <c r="BC31" i="3"/>
  <c r="AW31" i="3"/>
  <c r="AQ31" i="3"/>
  <c r="AK31" i="3"/>
  <c r="AE31" i="3"/>
  <c r="Y31" i="3"/>
  <c r="S31" i="3"/>
  <c r="M31" i="3"/>
  <c r="G31" i="3"/>
  <c r="BT29" i="3"/>
  <c r="BS29" i="3"/>
  <c r="BR29" i="3"/>
  <c r="BQ29" i="3"/>
  <c r="BN29" i="3"/>
  <c r="BM29" i="3"/>
  <c r="BL29" i="3"/>
  <c r="BK29" i="3"/>
  <c r="BH29" i="3"/>
  <c r="BG29" i="3"/>
  <c r="BF29" i="3"/>
  <c r="BE29" i="3"/>
  <c r="BB29" i="3"/>
  <c r="BA29" i="3"/>
  <c r="AZ29" i="3"/>
  <c r="AY29" i="3"/>
  <c r="AV29" i="3"/>
  <c r="AU29" i="3"/>
  <c r="AT29" i="3"/>
  <c r="AS29" i="3"/>
  <c r="AP29" i="3"/>
  <c r="AO29" i="3"/>
  <c r="AN29" i="3"/>
  <c r="AM29" i="3"/>
  <c r="AJ29" i="3"/>
  <c r="AI29" i="3"/>
  <c r="AH29" i="3"/>
  <c r="AG29" i="3"/>
  <c r="AD29" i="3"/>
  <c r="AC29" i="3"/>
  <c r="AB29" i="3"/>
  <c r="AA29" i="3"/>
  <c r="X29" i="3"/>
  <c r="W29" i="3"/>
  <c r="V29" i="3"/>
  <c r="U29" i="3"/>
  <c r="R29" i="3"/>
  <c r="Q29" i="3"/>
  <c r="P29" i="3"/>
  <c r="O29" i="3"/>
  <c r="L29" i="3"/>
  <c r="K29" i="3"/>
  <c r="J29" i="3"/>
  <c r="I29" i="3"/>
  <c r="F29" i="3"/>
  <c r="E29" i="3"/>
  <c r="D29" i="3"/>
  <c r="C29" i="3"/>
  <c r="C6" i="3" s="1"/>
  <c r="BT28" i="3"/>
  <c r="BS28" i="3"/>
  <c r="BR28" i="3"/>
  <c r="BQ28" i="3"/>
  <c r="BN28" i="3"/>
  <c r="BM28" i="3"/>
  <c r="BL28" i="3"/>
  <c r="BK28" i="3"/>
  <c r="BH28" i="3"/>
  <c r="BG28" i="3"/>
  <c r="BF28" i="3"/>
  <c r="BE28" i="3"/>
  <c r="BB28" i="3"/>
  <c r="BA28" i="3"/>
  <c r="AZ28" i="3"/>
  <c r="AY28" i="3"/>
  <c r="AV28" i="3"/>
  <c r="AU28" i="3"/>
  <c r="AT28" i="3"/>
  <c r="AS28" i="3"/>
  <c r="AP28" i="3"/>
  <c r="AO28" i="3"/>
  <c r="AN28" i="3"/>
  <c r="AM28" i="3"/>
  <c r="AJ28" i="3"/>
  <c r="AI28" i="3"/>
  <c r="AH28" i="3"/>
  <c r="AG28" i="3"/>
  <c r="AD28" i="3"/>
  <c r="AC28" i="3"/>
  <c r="AB28" i="3"/>
  <c r="AA28" i="3"/>
  <c r="X28" i="3"/>
  <c r="W28" i="3"/>
  <c r="V28" i="3"/>
  <c r="U28" i="3"/>
  <c r="R28" i="3"/>
  <c r="Q28" i="3"/>
  <c r="P28" i="3"/>
  <c r="O28" i="3"/>
  <c r="L28" i="3"/>
  <c r="K28" i="3"/>
  <c r="J28" i="3"/>
  <c r="I28" i="3"/>
  <c r="F28" i="3"/>
  <c r="E28" i="3"/>
  <c r="D28" i="3"/>
  <c r="C28" i="3"/>
  <c r="C5" i="3" s="1"/>
  <c r="BZ25" i="3"/>
  <c r="BY25" i="3"/>
  <c r="BX25" i="3"/>
  <c r="BW25" i="3"/>
  <c r="BU25" i="3"/>
  <c r="BO25" i="3"/>
  <c r="BI25" i="3"/>
  <c r="BC25" i="3"/>
  <c r="AW25" i="3"/>
  <c r="AQ25" i="3"/>
  <c r="AK25" i="3"/>
  <c r="AE25" i="3"/>
  <c r="Y25" i="3"/>
  <c r="S25" i="3"/>
  <c r="M25" i="3"/>
  <c r="G25" i="3"/>
  <c r="BZ24" i="3"/>
  <c r="BY24" i="3"/>
  <c r="BX24" i="3"/>
  <c r="BW24" i="3"/>
  <c r="BU24" i="3"/>
  <c r="BO24" i="3"/>
  <c r="BI24" i="3"/>
  <c r="BC24" i="3"/>
  <c r="AW24" i="3"/>
  <c r="AQ24" i="3"/>
  <c r="AK24" i="3"/>
  <c r="AE24" i="3"/>
  <c r="Y24" i="3"/>
  <c r="S24" i="3"/>
  <c r="M24" i="3"/>
  <c r="G24" i="3"/>
  <c r="BZ23" i="3"/>
  <c r="BY23" i="3"/>
  <c r="BX23" i="3"/>
  <c r="BW23" i="3"/>
  <c r="BU23" i="3"/>
  <c r="BO23" i="3"/>
  <c r="BI23" i="3"/>
  <c r="BC23" i="3"/>
  <c r="AW23" i="3"/>
  <c r="AQ23" i="3"/>
  <c r="AK23" i="3"/>
  <c r="AE23" i="3"/>
  <c r="Y23" i="3"/>
  <c r="S23" i="3"/>
  <c r="M23" i="3"/>
  <c r="G23" i="3"/>
  <c r="BZ22" i="3"/>
  <c r="BY22" i="3"/>
  <c r="BX22" i="3"/>
  <c r="BW22" i="3"/>
  <c r="BU22" i="3"/>
  <c r="BO22" i="3"/>
  <c r="BI22" i="3"/>
  <c r="BC22" i="3"/>
  <c r="AW22" i="3"/>
  <c r="AQ22" i="3"/>
  <c r="AK22" i="3"/>
  <c r="AE22" i="3"/>
  <c r="Y22" i="3"/>
  <c r="S22" i="3"/>
  <c r="M22" i="3"/>
  <c r="G22" i="3"/>
  <c r="BT20" i="3"/>
  <c r="BT6" i="3" s="1"/>
  <c r="BS20" i="3"/>
  <c r="BR20" i="3"/>
  <c r="BQ20" i="3"/>
  <c r="BQ6" i="3" s="1"/>
  <c r="BN20" i="3"/>
  <c r="BN6" i="3" s="1"/>
  <c r="BM20" i="3"/>
  <c r="BM6" i="3" s="1"/>
  <c r="BL20" i="3"/>
  <c r="BL6" i="3" s="1"/>
  <c r="BK20" i="3"/>
  <c r="BH20" i="3"/>
  <c r="BG20" i="3"/>
  <c r="BG6" i="3" s="1"/>
  <c r="BF20" i="3"/>
  <c r="BF6" i="3" s="1"/>
  <c r="BE20" i="3"/>
  <c r="BE6" i="3" s="1"/>
  <c r="BB20" i="3"/>
  <c r="BB6" i="3" s="1"/>
  <c r="BA20" i="3"/>
  <c r="BA6" i="3" s="1"/>
  <c r="AZ20" i="3"/>
  <c r="AZ6" i="3" s="1"/>
  <c r="AY20" i="3"/>
  <c r="AV20" i="3"/>
  <c r="AU20" i="3"/>
  <c r="AT20" i="3"/>
  <c r="AS20" i="3"/>
  <c r="AP20" i="3"/>
  <c r="AO20" i="3"/>
  <c r="AO6" i="3" s="1"/>
  <c r="AN20" i="3"/>
  <c r="AM20" i="3"/>
  <c r="AJ20" i="3"/>
  <c r="AJ6" i="3" s="1"/>
  <c r="AI20" i="3"/>
  <c r="AH20" i="3"/>
  <c r="AG20" i="3"/>
  <c r="AG6" i="3" s="1"/>
  <c r="AD20" i="3"/>
  <c r="AD6" i="3" s="1"/>
  <c r="AC20" i="3"/>
  <c r="AC6" i="3" s="1"/>
  <c r="AB20" i="3"/>
  <c r="AB6" i="3" s="1"/>
  <c r="AA20" i="3"/>
  <c r="X20" i="3"/>
  <c r="W20" i="3"/>
  <c r="W6" i="3" s="1"/>
  <c r="V20" i="3"/>
  <c r="V6" i="3" s="1"/>
  <c r="U20" i="3"/>
  <c r="U6" i="3" s="1"/>
  <c r="R20" i="3"/>
  <c r="R6" i="3" s="1"/>
  <c r="Q20" i="3"/>
  <c r="P20" i="3"/>
  <c r="O20" i="3"/>
  <c r="O6" i="3" s="1"/>
  <c r="L20" i="3"/>
  <c r="L6" i="3" s="1"/>
  <c r="K20" i="3"/>
  <c r="K6" i="3" s="1"/>
  <c r="J20" i="3"/>
  <c r="J6" i="3" s="1"/>
  <c r="I20" i="3"/>
  <c r="F20" i="3"/>
  <c r="E20" i="3"/>
  <c r="E6" i="3" s="1"/>
  <c r="D20" i="3"/>
  <c r="D6" i="3" s="1"/>
  <c r="C20" i="3"/>
  <c r="BT19" i="3"/>
  <c r="BT5" i="3" s="1"/>
  <c r="BS19" i="3"/>
  <c r="BR19" i="3"/>
  <c r="BQ19" i="3"/>
  <c r="BQ5" i="3" s="1"/>
  <c r="BN19" i="3"/>
  <c r="BN5" i="3" s="1"/>
  <c r="BM19" i="3"/>
  <c r="BM5" i="3" s="1"/>
  <c r="BL19" i="3"/>
  <c r="BL5" i="3" s="1"/>
  <c r="BK19" i="3"/>
  <c r="BH19" i="3"/>
  <c r="BG19" i="3"/>
  <c r="BG5" i="3" s="1"/>
  <c r="BF19" i="3"/>
  <c r="BF5" i="3" s="1"/>
  <c r="BE19" i="3"/>
  <c r="BE5" i="3" s="1"/>
  <c r="BB19" i="3"/>
  <c r="BA19" i="3"/>
  <c r="AZ19" i="3"/>
  <c r="AY19" i="3"/>
  <c r="AV19" i="3"/>
  <c r="AU19" i="3"/>
  <c r="AT19" i="3"/>
  <c r="AT5" i="3" s="1"/>
  <c r="AS19" i="3"/>
  <c r="AP19" i="3"/>
  <c r="AO19" i="3"/>
  <c r="AO5" i="3" s="1"/>
  <c r="AN19" i="3"/>
  <c r="AN5" i="3" s="1"/>
  <c r="AM19" i="3"/>
  <c r="AM5" i="3" s="1"/>
  <c r="AJ19" i="3"/>
  <c r="AJ5" i="3" s="1"/>
  <c r="AI19" i="3"/>
  <c r="AH19" i="3"/>
  <c r="AG19" i="3"/>
  <c r="AG5" i="3" s="1"/>
  <c r="AD19" i="3"/>
  <c r="AD5" i="3" s="1"/>
  <c r="AC19" i="3"/>
  <c r="AC5" i="3" s="1"/>
  <c r="AB19" i="3"/>
  <c r="AB5" i="3" s="1"/>
  <c r="AA19" i="3"/>
  <c r="X19" i="3"/>
  <c r="W19" i="3"/>
  <c r="W5" i="3" s="1"/>
  <c r="V19" i="3"/>
  <c r="V5" i="3" s="1"/>
  <c r="U19" i="3"/>
  <c r="U5" i="3" s="1"/>
  <c r="R19" i="3"/>
  <c r="R5" i="3" s="1"/>
  <c r="Q19" i="3"/>
  <c r="P19" i="3"/>
  <c r="O19" i="3"/>
  <c r="O5" i="3" s="1"/>
  <c r="L19" i="3"/>
  <c r="L5" i="3" s="1"/>
  <c r="K19" i="3"/>
  <c r="K5" i="3" s="1"/>
  <c r="J19" i="3"/>
  <c r="J5" i="3" s="1"/>
  <c r="I19" i="3"/>
  <c r="F19" i="3"/>
  <c r="E19" i="3"/>
  <c r="E5" i="3" s="1"/>
  <c r="D19" i="3"/>
  <c r="D5" i="3" s="1"/>
  <c r="C19" i="3"/>
  <c r="BZ16" i="3"/>
  <c r="BZ11" i="3" s="1"/>
  <c r="BY16" i="3"/>
  <c r="BX16" i="3"/>
  <c r="BW16" i="3"/>
  <c r="BU16" i="3"/>
  <c r="BO16" i="3"/>
  <c r="BI16" i="3"/>
  <c r="BC16" i="3"/>
  <c r="AW16" i="3"/>
  <c r="AQ16" i="3"/>
  <c r="AK16" i="3"/>
  <c r="AE16" i="3"/>
  <c r="Y16" i="3"/>
  <c r="S16" i="3"/>
  <c r="M16" i="3"/>
  <c r="G16" i="3"/>
  <c r="BZ15" i="3"/>
  <c r="BY15" i="3"/>
  <c r="BX15" i="3"/>
  <c r="BX10" i="3" s="1"/>
  <c r="BW15" i="3"/>
  <c r="BU15" i="3"/>
  <c r="BO15" i="3"/>
  <c r="BI15" i="3"/>
  <c r="BC15" i="3"/>
  <c r="AW15" i="3"/>
  <c r="AQ15" i="3"/>
  <c r="AK15" i="3"/>
  <c r="AE15" i="3"/>
  <c r="Y15" i="3"/>
  <c r="S15" i="3"/>
  <c r="M15" i="3"/>
  <c r="G15" i="3"/>
  <c r="BZ14" i="3"/>
  <c r="BY14" i="3"/>
  <c r="BX14" i="3"/>
  <c r="BW14" i="3"/>
  <c r="BU14" i="3"/>
  <c r="BO14" i="3"/>
  <c r="BI14" i="3"/>
  <c r="BC14" i="3"/>
  <c r="AW14" i="3"/>
  <c r="AQ14" i="3"/>
  <c r="AK14" i="3"/>
  <c r="AE14" i="3"/>
  <c r="Y14" i="3"/>
  <c r="S14" i="3"/>
  <c r="M14" i="3"/>
  <c r="G14" i="3"/>
  <c r="BZ13" i="3"/>
  <c r="BY13" i="3"/>
  <c r="BX13" i="3"/>
  <c r="BW13" i="3"/>
  <c r="BU13" i="3"/>
  <c r="BO13" i="3"/>
  <c r="BI13" i="3"/>
  <c r="BC13" i="3"/>
  <c r="AW13" i="3"/>
  <c r="AQ13" i="3"/>
  <c r="AK13" i="3"/>
  <c r="AE13" i="3"/>
  <c r="Y13" i="3"/>
  <c r="S13" i="3"/>
  <c r="M13" i="3"/>
  <c r="G13" i="3"/>
  <c r="BT11" i="3"/>
  <c r="BS11" i="3"/>
  <c r="BR11" i="3"/>
  <c r="BQ11" i="3"/>
  <c r="BN11" i="3"/>
  <c r="BM11" i="3"/>
  <c r="BL11" i="3"/>
  <c r="BK11" i="3"/>
  <c r="BH11" i="3"/>
  <c r="BG11" i="3"/>
  <c r="BF11" i="3"/>
  <c r="BE11" i="3"/>
  <c r="BB11" i="3"/>
  <c r="BA11" i="3"/>
  <c r="AZ11" i="3"/>
  <c r="AY11" i="3"/>
  <c r="AV11" i="3"/>
  <c r="AU11" i="3"/>
  <c r="AT11" i="3"/>
  <c r="AS11" i="3"/>
  <c r="AP11" i="3"/>
  <c r="AO11" i="3"/>
  <c r="AN11" i="3"/>
  <c r="AM11" i="3"/>
  <c r="AQ11" i="3" s="1"/>
  <c r="AJ11" i="3"/>
  <c r="AI11" i="3"/>
  <c r="AH11" i="3"/>
  <c r="AG11" i="3"/>
  <c r="AD11" i="3"/>
  <c r="AC11" i="3"/>
  <c r="AB11" i="3"/>
  <c r="AA11" i="3"/>
  <c r="X11" i="3"/>
  <c r="W11" i="3"/>
  <c r="V11" i="3"/>
  <c r="U11" i="3"/>
  <c r="R11" i="3"/>
  <c r="Q11" i="3"/>
  <c r="P11" i="3"/>
  <c r="O11" i="3"/>
  <c r="L11" i="3"/>
  <c r="K11" i="3"/>
  <c r="J11" i="3"/>
  <c r="I11" i="3"/>
  <c r="F11" i="3"/>
  <c r="E11" i="3"/>
  <c r="D11" i="3"/>
  <c r="C11" i="3"/>
  <c r="BY10" i="3"/>
  <c r="BT10" i="3"/>
  <c r="BS10" i="3"/>
  <c r="BR10" i="3"/>
  <c r="BQ10" i="3"/>
  <c r="BU10" i="3" s="1"/>
  <c r="BN10" i="3"/>
  <c r="BM10" i="3"/>
  <c r="BL10" i="3"/>
  <c r="BK10" i="3"/>
  <c r="BH10" i="3"/>
  <c r="BG10" i="3"/>
  <c r="BF10" i="3"/>
  <c r="BE10" i="3"/>
  <c r="BI10" i="3" s="1"/>
  <c r="BB10" i="3"/>
  <c r="BA10" i="3"/>
  <c r="AZ10" i="3"/>
  <c r="AY10" i="3"/>
  <c r="BC10" i="3" s="1"/>
  <c r="AV10" i="3"/>
  <c r="AU10" i="3"/>
  <c r="AT10" i="3"/>
  <c r="AS10" i="3"/>
  <c r="AP10" i="3"/>
  <c r="AO10" i="3"/>
  <c r="AN10" i="3"/>
  <c r="AM10" i="3"/>
  <c r="AJ10" i="3"/>
  <c r="AI10" i="3"/>
  <c r="AH10" i="3"/>
  <c r="AG10" i="3"/>
  <c r="AD10" i="3"/>
  <c r="AC10" i="3"/>
  <c r="AB10" i="3"/>
  <c r="AA10" i="3"/>
  <c r="X10" i="3"/>
  <c r="W10" i="3"/>
  <c r="V10" i="3"/>
  <c r="U10" i="3"/>
  <c r="R10" i="3"/>
  <c r="Q10" i="3"/>
  <c r="P10" i="3"/>
  <c r="O10" i="3"/>
  <c r="L10" i="3"/>
  <c r="K10" i="3"/>
  <c r="J10" i="3"/>
  <c r="I10" i="3"/>
  <c r="F10" i="3"/>
  <c r="E10" i="3"/>
  <c r="D10" i="3"/>
  <c r="C10" i="3"/>
  <c r="BZ7" i="3"/>
  <c r="BY7" i="3"/>
  <c r="BX7" i="3"/>
  <c r="BW7" i="3"/>
  <c r="BU7" i="3"/>
  <c r="BO7" i="3"/>
  <c r="BI7" i="3"/>
  <c r="BC7" i="3"/>
  <c r="AW7" i="3"/>
  <c r="AQ7" i="3"/>
  <c r="AK7" i="3"/>
  <c r="AE7" i="3"/>
  <c r="Y7" i="3"/>
  <c r="S7" i="3"/>
  <c r="M7" i="3"/>
  <c r="G7" i="3"/>
  <c r="AY6" i="3" l="1"/>
  <c r="AV5" i="3"/>
  <c r="AU5" i="3"/>
  <c r="AS5" i="3"/>
  <c r="AW11" i="3"/>
  <c r="AN6" i="3"/>
  <c r="AM6" i="3"/>
  <c r="BH5" i="3"/>
  <c r="BI5" i="3" s="1"/>
  <c r="G11" i="3"/>
  <c r="F5" i="3"/>
  <c r="P5" i="3"/>
  <c r="X5" i="3"/>
  <c r="AH5" i="3"/>
  <c r="AP5" i="3"/>
  <c r="BR5" i="3"/>
  <c r="F6" i="3"/>
  <c r="P6" i="3"/>
  <c r="X6" i="3"/>
  <c r="Y6" i="3" s="1"/>
  <c r="AH6" i="3"/>
  <c r="AP6" i="3"/>
  <c r="BH6" i="3"/>
  <c r="BI6" i="3" s="1"/>
  <c r="BR6" i="3"/>
  <c r="I5" i="3"/>
  <c r="Q5" i="3"/>
  <c r="AA5" i="3"/>
  <c r="AI5" i="3"/>
  <c r="AW19" i="3"/>
  <c r="BK5" i="3"/>
  <c r="BS5" i="3"/>
  <c r="I6" i="3"/>
  <c r="Q6" i="3"/>
  <c r="AA6" i="3"/>
  <c r="AI6" i="3"/>
  <c r="AW20" i="3"/>
  <c r="BK6" i="3"/>
  <c r="BS6" i="3"/>
  <c r="CA14" i="3"/>
  <c r="AK10" i="3"/>
  <c r="AE28" i="3"/>
  <c r="Y11" i="3"/>
  <c r="S19" i="3"/>
  <c r="S10" i="3"/>
  <c r="CA61" i="3"/>
  <c r="S6" i="3"/>
  <c r="CA73" i="3"/>
  <c r="M29" i="3"/>
  <c r="CA64" i="3"/>
  <c r="G19" i="3"/>
  <c r="BO50" i="3"/>
  <c r="M10" i="3"/>
  <c r="AE10" i="3"/>
  <c r="AW10" i="3"/>
  <c r="BI11" i="3"/>
  <c r="BZ10" i="3"/>
  <c r="G28" i="3"/>
  <c r="BO29" i="3"/>
  <c r="CA60" i="3"/>
  <c r="BO10" i="3"/>
  <c r="AQ29" i="3"/>
  <c r="BI29" i="3"/>
  <c r="CA42" i="3"/>
  <c r="Y49" i="3"/>
  <c r="BC29" i="3"/>
  <c r="S11" i="3"/>
  <c r="CA13" i="3"/>
  <c r="G10" i="3"/>
  <c r="Y10" i="3"/>
  <c r="AQ10" i="3"/>
  <c r="BC11" i="3"/>
  <c r="BU11" i="3"/>
  <c r="BY11" i="3"/>
  <c r="BX11" i="3"/>
  <c r="M20" i="3"/>
  <c r="AW29" i="3"/>
  <c r="CA46" i="3"/>
  <c r="CA65" i="3"/>
  <c r="CA77" i="3"/>
  <c r="AK11" i="3"/>
  <c r="M11" i="3"/>
  <c r="AE11" i="3"/>
  <c r="CA15" i="3"/>
  <c r="AK20" i="3"/>
  <c r="BZ20" i="3"/>
  <c r="BZ6" i="3" s="1"/>
  <c r="BC28" i="3"/>
  <c r="AK29" i="3"/>
  <c r="CA41" i="3"/>
  <c r="S49" i="3"/>
  <c r="BC49" i="3"/>
  <c r="S50" i="3"/>
  <c r="CA55" i="3"/>
  <c r="CA69" i="3"/>
  <c r="BO11" i="3"/>
  <c r="BO19" i="3"/>
  <c r="BO20" i="3"/>
  <c r="BY19" i="3"/>
  <c r="BI20" i="3"/>
  <c r="BI19" i="3"/>
  <c r="BO28" i="3"/>
  <c r="BI28" i="3"/>
  <c r="BZ29" i="3"/>
  <c r="BO49" i="3"/>
  <c r="BI49" i="3"/>
  <c r="CA54" i="3"/>
  <c r="CA53" i="3"/>
  <c r="CA76" i="3"/>
  <c r="AQ49" i="3"/>
  <c r="AW49" i="3"/>
  <c r="AQ28" i="3"/>
  <c r="AW28" i="3"/>
  <c r="BC19" i="3"/>
  <c r="BC20" i="3"/>
  <c r="AQ20" i="3"/>
  <c r="AQ19" i="3"/>
  <c r="AK19" i="3"/>
  <c r="AE19" i="3"/>
  <c r="AE20" i="3"/>
  <c r="BW20" i="3"/>
  <c r="Y19" i="3"/>
  <c r="Y20" i="3"/>
  <c r="Y28" i="3"/>
  <c r="Y29" i="3"/>
  <c r="AE29" i="3"/>
  <c r="BY28" i="3"/>
  <c r="AK28" i="3"/>
  <c r="CA38" i="3"/>
  <c r="AK49" i="3"/>
  <c r="AE49" i="3"/>
  <c r="Y50" i="3"/>
  <c r="S28" i="3"/>
  <c r="BW29" i="3"/>
  <c r="S29" i="3"/>
  <c r="BX28" i="3"/>
  <c r="M28" i="3"/>
  <c r="M19" i="3"/>
  <c r="S20" i="3"/>
  <c r="CA7" i="3"/>
  <c r="BW11" i="3"/>
  <c r="G20" i="3"/>
  <c r="BX19" i="3"/>
  <c r="CA23" i="3"/>
  <c r="CA24" i="3"/>
  <c r="CA32" i="3"/>
  <c r="CA33" i="3"/>
  <c r="G29" i="3"/>
  <c r="BZ28" i="3"/>
  <c r="G49" i="3"/>
  <c r="G50" i="3"/>
  <c r="CA52" i="3"/>
  <c r="CA72" i="3"/>
  <c r="CA68" i="3"/>
  <c r="BU49" i="3"/>
  <c r="CA45" i="3"/>
  <c r="CA37" i="3"/>
  <c r="BX29" i="3"/>
  <c r="BU28" i="3"/>
  <c r="CA31" i="3"/>
  <c r="BU29" i="3"/>
  <c r="BX20" i="3"/>
  <c r="BU19" i="3"/>
  <c r="CA22" i="3"/>
  <c r="BU20" i="3"/>
  <c r="BZ19" i="3"/>
  <c r="BO6" i="3"/>
  <c r="CA16" i="3"/>
  <c r="CA25" i="3"/>
  <c r="CA34" i="3"/>
  <c r="BW10" i="3"/>
  <c r="BW19" i="3"/>
  <c r="BW28" i="3"/>
  <c r="BY20" i="3"/>
  <c r="BY6" i="3" s="1"/>
  <c r="BY29" i="3"/>
  <c r="CA50" i="3"/>
  <c r="BW6" i="3" l="1"/>
  <c r="BX6" i="3"/>
  <c r="BC6" i="3"/>
  <c r="BX5" i="3"/>
  <c r="BZ5" i="3"/>
  <c r="BY5" i="3"/>
  <c r="BW5" i="3"/>
  <c r="AW6" i="3"/>
  <c r="BU5" i="3"/>
  <c r="AE5" i="3"/>
  <c r="Y5" i="3"/>
  <c r="CA10" i="3"/>
  <c r="M6" i="3"/>
  <c r="BU6" i="3"/>
  <c r="BO5" i="3"/>
  <c r="AQ6" i="3"/>
  <c r="AK6" i="3"/>
  <c r="S5" i="3"/>
  <c r="CA11" i="3"/>
  <c r="AQ5" i="3"/>
  <c r="BC5" i="3"/>
  <c r="AW5" i="3"/>
  <c r="CA29" i="3"/>
  <c r="AK5" i="3"/>
  <c r="CA49" i="3"/>
  <c r="M5" i="3"/>
  <c r="G6" i="3"/>
  <c r="CA28" i="3"/>
  <c r="G5" i="3"/>
  <c r="CA19" i="3"/>
  <c r="CA20" i="3"/>
  <c r="AE6" i="3"/>
  <c r="CA5" i="3" l="1"/>
  <c r="CA6" i="3"/>
</calcChain>
</file>

<file path=xl/sharedStrings.xml><?xml version="1.0" encoding="utf-8"?>
<sst xmlns="http://schemas.openxmlformats.org/spreadsheetml/2006/main" count="195" uniqueCount="74">
  <si>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</si>
  <si>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</si>
  <si>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</si>
  <si>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</si>
  <si>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</si>
  <si>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</si>
  <si>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</si>
  <si>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</si>
  <si>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</si>
  <si>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</si>
  <si>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</si>
  <si>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</si>
  <si>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Наименование показателей, согласно подпункта (г) пункта 45 ПП РФ от 21.01. 2004 №24</t>
  </si>
  <si>
    <t>Уровень напряжения</t>
  </si>
  <si>
    <t>ВН</t>
  </si>
  <si>
    <t>СН1</t>
  </si>
  <si>
    <t>СН2</t>
  </si>
  <si>
    <t>НН</t>
  </si>
  <si>
    <t>ИТОГО ООО "КЭС"</t>
  </si>
  <si>
    <t>Параметр</t>
  </si>
  <si>
    <t>Итого фактический полезный отпуск</t>
  </si>
  <si>
    <t>Объем, кВтч</t>
  </si>
  <si>
    <t>Мощность, МВт</t>
  </si>
  <si>
    <t>В том числе по ДКП</t>
  </si>
  <si>
    <t>В том числе по сетевым организациям Российской Федерации:</t>
  </si>
  <si>
    <t>ИТОГО   ПАО "ФСК ЕЭС"</t>
  </si>
  <si>
    <t>В том числе:</t>
  </si>
  <si>
    <t>МЭС Юга</t>
  </si>
  <si>
    <t>МЭС Центра</t>
  </si>
  <si>
    <t>В том числе по сетевым организациям Краснодарского края, Республики Адыгея и федеральной территории "Сириус":</t>
  </si>
  <si>
    <t>ПАО «Россети Кубань»</t>
  </si>
  <si>
    <t>АО "НЭСК-электросети"</t>
  </si>
  <si>
    <t>В том числе по сетевым организациям Ростовской области:</t>
  </si>
  <si>
    <t>ИТОГО Ростовская область:</t>
  </si>
  <si>
    <t>ПАО "Россети Юг"-Ростовэнерго</t>
  </si>
  <si>
    <t>АО "ДОНЭНЕРГО"</t>
  </si>
  <si>
    <t>В том числе по сетевым организациям Свердловской области:</t>
  </si>
  <si>
    <t>ОАО "МРСК Урала"-"Свердловэнерго"</t>
  </si>
  <si>
    <t>В том числе по сетевым организациям Челябинской области:</t>
  </si>
  <si>
    <t>ОАО "МРСК Урала"-"Челябэнерго"</t>
  </si>
  <si>
    <t>ПАО "Россети Московский регион"</t>
  </si>
  <si>
    <t>В том числе по сетевым организациям Ставропольского края:</t>
  </si>
  <si>
    <t>ИТОГО Ставропольский край</t>
  </si>
  <si>
    <t>ПАО "Россети Северный Кавказ"-"Ставропольэнерго"</t>
  </si>
  <si>
    <t>ГУП СК "Корпорация развития Ставропольского края"</t>
  </si>
  <si>
    <t>В том числе по сетевым организациям Омской области:</t>
  </si>
  <si>
    <t>ПАО "Россети Сибирь"-"Омскэнерго"</t>
  </si>
  <si>
    <t>В том числе по сетевым организациям Белгородской области:</t>
  </si>
  <si>
    <t>ПАО "Россети Центр"-"Белгородэнерго"</t>
  </si>
  <si>
    <t>В том числе по сетевым организациям Республики Марий Эл:</t>
  </si>
  <si>
    <r>
      <t xml:space="preserve">ПАО "Россети Центр и </t>
    </r>
    <r>
      <rPr>
        <b/>
        <i/>
        <sz val="9"/>
        <color theme="1"/>
        <rFont val="Times New Roman"/>
        <family val="1"/>
        <charset val="204"/>
      </rPr>
      <t>Приволжье"-"Мариэнерго"</t>
    </r>
  </si>
  <si>
    <t>В том числе по сетевым организациям Тамбовской области:</t>
  </si>
  <si>
    <t>ПАО "Россети Центр"-"Тамбовэнерго"</t>
  </si>
  <si>
    <t>В том числе по сетевым организациям Орловской области:</t>
  </si>
  <si>
    <t>ПАО "Россети Центр"-"Орёлэнерго"</t>
  </si>
  <si>
    <t>В том числе по сетевым организациям Нижегородской области:</t>
  </si>
  <si>
    <t>ПАО "Россети Центр и Приволжье"-"Нижновэнерго"</t>
  </si>
  <si>
    <t>В том числе по сетевым организациям Костромской области:</t>
  </si>
  <si>
    <t>ПАО "Россети Центр"-"Костромаэнерго"</t>
  </si>
  <si>
    <t>ИТОГО Краснодарский край, Республика Адыгея и федеральная территория "Сириус"</t>
  </si>
  <si>
    <t>В том числе по сетевым организациям г. Москвы и Московской области:</t>
  </si>
  <si>
    <t>В том числе по сетевым организациям Ярославской области:</t>
  </si>
  <si>
    <t>ПАО "Россети Центр"-"Ярэнерго"</t>
  </si>
  <si>
    <t>В том числе по сетевым организациям Вологодской области:</t>
  </si>
  <si>
    <t>ПАО «Россети Северо-Запад» Вологодский филиал</t>
  </si>
  <si>
    <t>В том числе по сетевым организациям Новосибирской области:</t>
  </si>
  <si>
    <t>АО «Региональные электрические сети» Новосибирская область</t>
  </si>
  <si>
    <t>В том числе по сетевым организациям Самарской области:</t>
  </si>
  <si>
    <t>АО «Самарская сетевая компания»</t>
  </si>
  <si>
    <t>В том числе по сетевым организациям Ленинградской области:</t>
  </si>
  <si>
    <t>ПАО «Россети Ленэнерго"</t>
  </si>
  <si>
    <t>ГУП СК "Ставэлектросеть"</t>
  </si>
  <si>
    <t>В том числе по сетевым организациям Республики Калмыкия:</t>
  </si>
  <si>
    <t>ПАО «Россети Юг»-Калмэнерго"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</si>
</sst>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6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3" fontId="2" fillId="0" borderId="0" xfId="0" applyNumberFormat="1" applyFont="1"/>
    <xf numFmtId="165" fontId="5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65" fontId="5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10" fillId="0" borderId="1" xfId="0" applyFont="1" applyBorder="1"/>
    <xf numFmtId="3" fontId="11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/>
    <xf numFmtId="165" fontId="11" fillId="0" borderId="1" xfId="0" applyNumberFormat="1" applyFont="1" applyBorder="1" applyAlignment="1">
      <alignment horizontal="right" vertical="center"/>
    </xf>
    <xf numFmtId="0" fontId="1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/>
    <xf numFmtId="165" fontId="2" fillId="0" borderId="0" xfId="0" applyNumberFormat="1" applyFont="1"/>
    <xf numFmtId="165" fontId="2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2" fillId="0" borderId="0" xfId="0" applyNumberFormat="1" applyFont="1"/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local\&#1052;&#1072;&#1075;&#1085;&#1080;&#1090;&#1069;&#1085;&#1077;&#1088;&#1075;&#1086;\&#1088;&#1072;&#1089;&#1095;&#1077;&#1090;&#1099;\2019\05\&#1056;&#1086;&#1089;&#1090;&#1086;&#1074;\&#1056;&#1072;&#1073;&#1086;&#1095;&#1077;&#1077;%20%2005%202019&#1075;.&#1056;&#1086;&#1089;&#1090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Донэнерго"/>
      <sheetName val="энергоснабж"/>
      <sheetName val="КП "/>
      <sheetName val="почасовки"/>
      <sheetName val="почасовки КЭС"/>
      <sheetName val="миллеровск"/>
      <sheetName val="расчет алмаз"/>
      <sheetName val="рц шахты"/>
      <sheetName val="ИВАШИН"/>
      <sheetName val="АРОЯН АКТ"/>
      <sheetName val="АРОЯН"/>
      <sheetName val="РАСЧЕТ КЭС"/>
      <sheetName val="Лист4"/>
      <sheetName val="Лист5"/>
    </sheetNames>
    <sheetDataSet>
      <sheetData sheetId="0"/>
      <sheetData sheetId="1">
        <row r="24">
          <cell r="D24" t="str">
            <v>26099720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27"/>
  <sheetViews>
    <sheetView tabSelected="1" workbookViewId="0">
      <pane xSplit="2" ySplit="7" topLeftCell="AX8" activePane="bottomRight" state="frozen"/>
      <selection pane="topRight" activeCell="C1" sqref="C1"/>
      <selection pane="bottomLeft" activeCell="A8" sqref="A8"/>
      <selection pane="bottomRight" activeCell="BA106" sqref="BA106"/>
    </sheetView>
  </sheetViews>
  <sheetFormatPr defaultColWidth="9.140625" defaultRowHeight="15" x14ac:dyDescent="0.25"/>
  <cols>
    <col min="1" max="1" width="22.5703125" style="1" customWidth="1"/>
    <col min="2" max="2" width="15.42578125" style="1" customWidth="1"/>
    <col min="3" max="7" width="13" style="1" customWidth="1"/>
    <col min="8" max="8" width="5.5703125" style="1" customWidth="1"/>
    <col min="9" max="13" width="13" style="1" customWidth="1"/>
    <col min="14" max="14" width="5.7109375" style="1" customWidth="1"/>
    <col min="15" max="19" width="13" style="1" customWidth="1"/>
    <col min="20" max="20" width="5.42578125" style="1" customWidth="1"/>
    <col min="21" max="25" width="13" style="1" customWidth="1"/>
    <col min="26" max="26" width="4.85546875" style="1" customWidth="1"/>
    <col min="27" max="31" width="13" style="1" customWidth="1"/>
    <col min="32" max="32" width="4.7109375" style="1" customWidth="1"/>
    <col min="33" max="37" width="13" style="1" customWidth="1"/>
    <col min="38" max="38" width="6.5703125" style="1" customWidth="1"/>
    <col min="39" max="43" width="13" style="1" customWidth="1"/>
    <col min="44" max="44" width="5.5703125" style="1" customWidth="1"/>
    <col min="45" max="49" width="13" style="1" customWidth="1"/>
    <col min="50" max="50" width="5.7109375" style="1" customWidth="1"/>
    <col min="51" max="55" width="13" style="1" customWidth="1"/>
    <col min="56" max="56" width="5.42578125" style="1" customWidth="1"/>
    <col min="57" max="61" width="13" style="1" customWidth="1"/>
    <col min="62" max="62" width="4.85546875" style="1" customWidth="1"/>
    <col min="63" max="67" width="13" style="1" customWidth="1"/>
    <col min="68" max="68" width="4.7109375" style="1" customWidth="1"/>
    <col min="69" max="73" width="13" style="1" customWidth="1"/>
    <col min="74" max="74" width="4.7109375" style="1" customWidth="1"/>
    <col min="75" max="78" width="14.28515625" style="1" customWidth="1"/>
    <col min="79" max="79" width="16.85546875" style="1" customWidth="1"/>
    <col min="80" max="16384" width="9.140625" style="1"/>
  </cols>
  <sheetData>
    <row r="1" spans="1:81" x14ac:dyDescent="0.25">
      <c r="C1" s="2"/>
      <c r="D1" s="2"/>
      <c r="E1" s="2"/>
      <c r="F1" s="2"/>
      <c r="G1" s="2"/>
      <c r="H1" s="3"/>
      <c r="I1" s="2"/>
      <c r="J1" s="2"/>
      <c r="K1" s="2"/>
      <c r="L1" s="2"/>
      <c r="M1" s="2"/>
      <c r="O1" s="2"/>
      <c r="P1" s="2"/>
      <c r="Q1" s="2"/>
      <c r="R1" s="2"/>
      <c r="S1" s="2"/>
      <c r="U1" s="2"/>
      <c r="V1" s="2"/>
      <c r="W1" s="2"/>
      <c r="X1" s="2"/>
      <c r="Y1" s="2"/>
      <c r="Z1" s="3"/>
      <c r="AA1" s="2"/>
      <c r="AB1" s="2"/>
      <c r="AC1" s="2"/>
      <c r="AD1" s="2"/>
      <c r="AE1" s="2"/>
      <c r="AG1" s="2"/>
      <c r="AH1" s="2"/>
      <c r="AI1" s="2"/>
      <c r="AJ1" s="2"/>
      <c r="AK1" s="2"/>
      <c r="AM1" s="2"/>
      <c r="AN1" s="2"/>
      <c r="AO1" s="2"/>
      <c r="AP1" s="2"/>
      <c r="AQ1" s="2"/>
      <c r="AR1" s="3"/>
      <c r="AS1" s="2"/>
      <c r="AT1" s="2"/>
      <c r="AU1" s="2"/>
      <c r="AV1" s="2"/>
      <c r="AW1" s="2"/>
      <c r="AY1" s="2"/>
      <c r="AZ1" s="2"/>
      <c r="BA1" s="2"/>
      <c r="BB1" s="2"/>
      <c r="BC1" s="2"/>
      <c r="BE1" s="2"/>
      <c r="BF1" s="2"/>
      <c r="BG1" s="2"/>
      <c r="BH1" s="2"/>
      <c r="BI1" s="2"/>
      <c r="BJ1" s="3"/>
      <c r="BK1" s="2"/>
      <c r="BL1" s="2"/>
      <c r="BM1" s="2"/>
      <c r="BN1" s="2"/>
      <c r="BO1" s="2"/>
      <c r="BQ1" s="2"/>
      <c r="BR1" s="2"/>
      <c r="BS1" s="2"/>
      <c r="BT1" s="2"/>
      <c r="BU1" s="2"/>
      <c r="BW1" s="2"/>
      <c r="BX1" s="2"/>
      <c r="BY1" s="2"/>
      <c r="BZ1" s="2"/>
      <c r="CA1" s="2"/>
    </row>
    <row r="2" spans="1:81" x14ac:dyDescent="0.25">
      <c r="A2" s="4"/>
      <c r="B2" s="4"/>
      <c r="C2" s="38" t="s">
        <v>0</v>
      </c>
      <c r="D2" s="38"/>
      <c r="E2" s="38"/>
      <c r="F2" s="38"/>
      <c r="G2" s="38"/>
      <c r="I2" s="38" t="s">
        <v>1</v>
      </c>
      <c r="J2" s="38"/>
      <c r="K2" s="38"/>
      <c r="L2" s="38"/>
      <c r="M2" s="38"/>
      <c r="O2" s="38" t="s">
        <v>2</v>
      </c>
      <c r="P2" s="38"/>
      <c r="Q2" s="38"/>
      <c r="R2" s="38"/>
      <c r="S2" s="38"/>
      <c r="U2" s="38" t="s">
        <v>3</v>
      </c>
      <c r="V2" s="38"/>
      <c r="W2" s="38"/>
      <c r="X2" s="38"/>
      <c r="Y2" s="38"/>
      <c r="AA2" s="38" t="s">
        <v>4</v>
      </c>
      <c r="AB2" s="38"/>
      <c r="AC2" s="38"/>
      <c r="AD2" s="38"/>
      <c r="AE2" s="38"/>
      <c r="AG2" s="38" t="s">
        <v>5</v>
      </c>
      <c r="AH2" s="38"/>
      <c r="AI2" s="38"/>
      <c r="AJ2" s="38"/>
      <c r="AK2" s="38"/>
      <c r="AM2" s="38" t="s">
        <v>6</v>
      </c>
      <c r="AN2" s="38"/>
      <c r="AO2" s="38"/>
      <c r="AP2" s="38"/>
      <c r="AQ2" s="38"/>
      <c r="AS2" s="38" t="s">
        <v>7</v>
      </c>
      <c r="AT2" s="38"/>
      <c r="AU2" s="38"/>
      <c r="AV2" s="38"/>
      <c r="AW2" s="38"/>
      <c r="AY2" s="38" t="s">
        <v>8</v>
      </c>
      <c r="AZ2" s="38"/>
      <c r="BA2" s="38"/>
      <c r="BB2" s="38"/>
      <c r="BC2" s="38"/>
      <c r="BE2" s="38" t="s">
        <v>9</v>
      </c>
      <c r="BF2" s="38"/>
      <c r="BG2" s="38"/>
      <c r="BH2" s="38"/>
      <c r="BI2" s="38"/>
      <c r="BK2" s="38" t="s">
        <v>10</v>
      </c>
      <c r="BL2" s="38"/>
      <c r="BM2" s="38"/>
      <c r="BN2" s="38"/>
      <c r="BO2" s="38"/>
      <c r="BQ2" s="38" t="s">
        <v>11</v>
      </c>
      <c r="BR2" s="38"/>
      <c r="BS2" s="38"/>
      <c r="BT2" s="38"/>
      <c r="BU2" s="38"/>
      <c r="BW2" s="38">
        <v>2022</v>
      </c>
      <c r="BX2" s="38"/>
      <c r="BY2" s="38"/>
      <c r="BZ2" s="38"/>
      <c r="CA2" s="38"/>
    </row>
    <row r="3" spans="1:81" ht="47.25" customHeight="1" x14ac:dyDescent="0.25">
      <c r="A3" s="39" t="s">
        <v>12</v>
      </c>
      <c r="B3" s="27" t="s">
        <v>13</v>
      </c>
      <c r="C3" s="33" t="s">
        <v>14</v>
      </c>
      <c r="D3" s="33" t="s">
        <v>15</v>
      </c>
      <c r="E3" s="33" t="s">
        <v>16</v>
      </c>
      <c r="F3" s="33" t="s">
        <v>17</v>
      </c>
      <c r="G3" s="34" t="s">
        <v>18</v>
      </c>
      <c r="I3" s="33" t="s">
        <v>14</v>
      </c>
      <c r="J3" s="33" t="s">
        <v>15</v>
      </c>
      <c r="K3" s="33" t="s">
        <v>16</v>
      </c>
      <c r="L3" s="33" t="s">
        <v>17</v>
      </c>
      <c r="M3" s="34" t="s">
        <v>18</v>
      </c>
      <c r="O3" s="33" t="s">
        <v>14</v>
      </c>
      <c r="P3" s="33" t="s">
        <v>15</v>
      </c>
      <c r="Q3" s="33" t="s">
        <v>16</v>
      </c>
      <c r="R3" s="33" t="s">
        <v>17</v>
      </c>
      <c r="S3" s="34" t="s">
        <v>18</v>
      </c>
      <c r="U3" s="33" t="s">
        <v>14</v>
      </c>
      <c r="V3" s="33" t="s">
        <v>15</v>
      </c>
      <c r="W3" s="33" t="s">
        <v>16</v>
      </c>
      <c r="X3" s="33" t="s">
        <v>17</v>
      </c>
      <c r="Y3" s="34" t="s">
        <v>18</v>
      </c>
      <c r="AA3" s="33" t="s">
        <v>14</v>
      </c>
      <c r="AB3" s="33" t="s">
        <v>15</v>
      </c>
      <c r="AC3" s="33" t="s">
        <v>16</v>
      </c>
      <c r="AD3" s="33" t="s">
        <v>17</v>
      </c>
      <c r="AE3" s="34" t="s">
        <v>18</v>
      </c>
      <c r="AG3" s="33" t="s">
        <v>14</v>
      </c>
      <c r="AH3" s="33" t="s">
        <v>15</v>
      </c>
      <c r="AI3" s="33" t="s">
        <v>16</v>
      </c>
      <c r="AJ3" s="33" t="s">
        <v>17</v>
      </c>
      <c r="AK3" s="34" t="s">
        <v>18</v>
      </c>
      <c r="AM3" s="33" t="s">
        <v>14</v>
      </c>
      <c r="AN3" s="33" t="s">
        <v>15</v>
      </c>
      <c r="AO3" s="33" t="s">
        <v>16</v>
      </c>
      <c r="AP3" s="33" t="s">
        <v>17</v>
      </c>
      <c r="AQ3" s="34" t="s">
        <v>18</v>
      </c>
      <c r="AS3" s="33" t="s">
        <v>14</v>
      </c>
      <c r="AT3" s="33" t="s">
        <v>15</v>
      </c>
      <c r="AU3" s="33" t="s">
        <v>16</v>
      </c>
      <c r="AV3" s="33" t="s">
        <v>17</v>
      </c>
      <c r="AW3" s="34" t="s">
        <v>18</v>
      </c>
      <c r="AY3" s="33" t="s">
        <v>14</v>
      </c>
      <c r="AZ3" s="33" t="s">
        <v>15</v>
      </c>
      <c r="BA3" s="33" t="s">
        <v>16</v>
      </c>
      <c r="BB3" s="33" t="s">
        <v>17</v>
      </c>
      <c r="BC3" s="34" t="s">
        <v>18</v>
      </c>
      <c r="BE3" s="33" t="s">
        <v>14</v>
      </c>
      <c r="BF3" s="33" t="s">
        <v>15</v>
      </c>
      <c r="BG3" s="33" t="s">
        <v>16</v>
      </c>
      <c r="BH3" s="33" t="s">
        <v>17</v>
      </c>
      <c r="BI3" s="34" t="s">
        <v>18</v>
      </c>
      <c r="BK3" s="33" t="s">
        <v>14</v>
      </c>
      <c r="BL3" s="33" t="s">
        <v>15</v>
      </c>
      <c r="BM3" s="33" t="s">
        <v>16</v>
      </c>
      <c r="BN3" s="33" t="s">
        <v>17</v>
      </c>
      <c r="BO3" s="34" t="s">
        <v>18</v>
      </c>
      <c r="BQ3" s="33" t="s">
        <v>14</v>
      </c>
      <c r="BR3" s="33" t="s">
        <v>15</v>
      </c>
      <c r="BS3" s="33" t="s">
        <v>16</v>
      </c>
      <c r="BT3" s="33" t="s">
        <v>17</v>
      </c>
      <c r="BU3" s="34" t="s">
        <v>18</v>
      </c>
      <c r="BW3" s="33" t="s">
        <v>14</v>
      </c>
      <c r="BX3" s="33" t="s">
        <v>15</v>
      </c>
      <c r="BY3" s="33" t="s">
        <v>16</v>
      </c>
      <c r="BZ3" s="33" t="s">
        <v>17</v>
      </c>
      <c r="CA3" s="34" t="s">
        <v>18</v>
      </c>
    </row>
    <row r="4" spans="1:81" x14ac:dyDescent="0.25">
      <c r="A4" s="40"/>
      <c r="B4" s="26" t="s">
        <v>19</v>
      </c>
      <c r="C4" s="33"/>
      <c r="D4" s="33"/>
      <c r="E4" s="33"/>
      <c r="F4" s="33"/>
      <c r="G4" s="34"/>
      <c r="I4" s="33"/>
      <c r="J4" s="33"/>
      <c r="K4" s="33"/>
      <c r="L4" s="33"/>
      <c r="M4" s="34"/>
      <c r="O4" s="33"/>
      <c r="P4" s="33"/>
      <c r="Q4" s="33"/>
      <c r="R4" s="33"/>
      <c r="S4" s="34"/>
      <c r="U4" s="33"/>
      <c r="V4" s="33"/>
      <c r="W4" s="33"/>
      <c r="X4" s="33"/>
      <c r="Y4" s="34"/>
      <c r="AA4" s="33"/>
      <c r="AB4" s="33"/>
      <c r="AC4" s="33"/>
      <c r="AD4" s="33"/>
      <c r="AE4" s="34"/>
      <c r="AG4" s="33"/>
      <c r="AH4" s="33"/>
      <c r="AI4" s="33"/>
      <c r="AJ4" s="33"/>
      <c r="AK4" s="34"/>
      <c r="AM4" s="33"/>
      <c r="AN4" s="33"/>
      <c r="AO4" s="33"/>
      <c r="AP4" s="33"/>
      <c r="AQ4" s="34"/>
      <c r="AS4" s="33"/>
      <c r="AT4" s="33"/>
      <c r="AU4" s="33"/>
      <c r="AV4" s="33"/>
      <c r="AW4" s="34"/>
      <c r="AY4" s="33"/>
      <c r="AZ4" s="33"/>
      <c r="BA4" s="33"/>
      <c r="BB4" s="33"/>
      <c r="BC4" s="34"/>
      <c r="BE4" s="33"/>
      <c r="BF4" s="33"/>
      <c r="BG4" s="33"/>
      <c r="BH4" s="33"/>
      <c r="BI4" s="34"/>
      <c r="BK4" s="33"/>
      <c r="BL4" s="33"/>
      <c r="BM4" s="33"/>
      <c r="BN4" s="33"/>
      <c r="BO4" s="34"/>
      <c r="BQ4" s="33"/>
      <c r="BR4" s="33"/>
      <c r="BS4" s="33"/>
      <c r="BT4" s="33"/>
      <c r="BU4" s="34"/>
      <c r="BW4" s="33"/>
      <c r="BX4" s="33"/>
      <c r="BY4" s="33"/>
      <c r="BZ4" s="33"/>
      <c r="CA4" s="34"/>
    </row>
    <row r="5" spans="1:81" x14ac:dyDescent="0.25">
      <c r="A5" s="35" t="s">
        <v>20</v>
      </c>
      <c r="B5" s="5" t="s">
        <v>21</v>
      </c>
      <c r="C5" s="6">
        <f t="shared" ref="C5:F5" si="0">C19+C28+C10+C37+C41+C45+C49+C60+C64+C68+C72+C76+C80+C84+C88+C92+C96+C100+C104</f>
        <v>140376153</v>
      </c>
      <c r="D5" s="6">
        <f t="shared" si="0"/>
        <v>7946949</v>
      </c>
      <c r="E5" s="6">
        <f t="shared" si="0"/>
        <v>82316822</v>
      </c>
      <c r="F5" s="6">
        <f t="shared" si="0"/>
        <v>20390414</v>
      </c>
      <c r="G5" s="6">
        <f>SUM(C5:F5)</f>
        <v>251030338</v>
      </c>
      <c r="H5" s="7"/>
      <c r="I5" s="6">
        <f t="shared" ref="I5:L5" si="1">I19+I28+I10+I37+I41+I45+I49+I60+I64+I68+I72+I76+I80+I84+I88+I92+I96+I100+I104</f>
        <v>123757539</v>
      </c>
      <c r="J5" s="6">
        <f t="shared" si="1"/>
        <v>7881074</v>
      </c>
      <c r="K5" s="6">
        <f t="shared" si="1"/>
        <v>78491830</v>
      </c>
      <c r="L5" s="6">
        <f t="shared" si="1"/>
        <v>18900706</v>
      </c>
      <c r="M5" s="6">
        <f>SUM(I5:L5)</f>
        <v>229031149</v>
      </c>
      <c r="O5" s="6">
        <f t="shared" ref="O5:R5" si="2">O19+O28+O10+O37+O41+O45+O49+O60+O64+O68+O72+O76+O80+O84+O88+O92+O96+O100+O104</f>
        <v>152858724</v>
      </c>
      <c r="P5" s="6">
        <f t="shared" si="2"/>
        <v>7965308</v>
      </c>
      <c r="Q5" s="6">
        <f t="shared" si="2"/>
        <v>79762286</v>
      </c>
      <c r="R5" s="6">
        <f t="shared" si="2"/>
        <v>18593819</v>
      </c>
      <c r="S5" s="6">
        <f>SUM(O5:R5)</f>
        <v>259180137</v>
      </c>
      <c r="T5" s="7"/>
      <c r="U5" s="6">
        <f t="shared" ref="U5:X5" si="3">U19+U28+U10+U37+U41+U45+U49+U60+U64+U68+U72+U76+U80+U84+U88+U92+U96+U100+U104</f>
        <v>140445371</v>
      </c>
      <c r="V5" s="6">
        <f t="shared" si="3"/>
        <v>7538764</v>
      </c>
      <c r="W5" s="6">
        <f t="shared" si="3"/>
        <v>74282004</v>
      </c>
      <c r="X5" s="6">
        <f t="shared" si="3"/>
        <v>16100030</v>
      </c>
      <c r="Y5" s="6">
        <f>SUM(U5:X5)</f>
        <v>238366169</v>
      </c>
      <c r="Z5" s="7"/>
      <c r="AA5" s="6">
        <f t="shared" ref="AA5:AD5" si="4">AA19+AA28+AA10+AA37+AA41+AA45+AA49+AA60+AA64+AA68+AA72+AA76+AA80+AA84+AA88+AA92+AA96+AA100+AA104</f>
        <v>120908319</v>
      </c>
      <c r="AB5" s="6">
        <f t="shared" si="4"/>
        <v>7649668</v>
      </c>
      <c r="AC5" s="6">
        <f t="shared" si="4"/>
        <v>78138694</v>
      </c>
      <c r="AD5" s="6">
        <f t="shared" si="4"/>
        <v>14484147</v>
      </c>
      <c r="AE5" s="6">
        <f>SUM(AA5:AD5)</f>
        <v>221180828</v>
      </c>
      <c r="AG5" s="6">
        <f>AG19+AG28+AG10+AG37+AG41+AG45+AG49+AG60+AG64+AG68+AG72+AG76+AG80+AG84+AG88+AG92+AG96+AG100+AG104</f>
        <v>123052799</v>
      </c>
      <c r="AH5" s="6">
        <f t="shared" ref="AH5:AJ5" si="5">AH19+AH28+AH10+AH37+AH41+AH45+AH49+AH60+AH64+AH68+AH72+AH76+AH80+AH84+AH88+AH92+AH96+AH100+AH104</f>
        <v>7414384</v>
      </c>
      <c r="AI5" s="6">
        <f t="shared" si="5"/>
        <v>86216747</v>
      </c>
      <c r="AJ5" s="6">
        <f t="shared" si="5"/>
        <v>14913541</v>
      </c>
      <c r="AK5" s="6">
        <f>SUM(AG5:AJ5)</f>
        <v>231597471</v>
      </c>
      <c r="AL5" s="7"/>
      <c r="AM5" s="6">
        <f t="shared" ref="AM5:AP5" si="6">AM19+AM28+AM10+AM37+AM41+AM45+AM49+AM60+AM64+AM68+AM72+AM76+AM80+AM84+AM88+AM92+AM96+AM100+AM104</f>
        <v>143011188</v>
      </c>
      <c r="AN5" s="6">
        <f t="shared" si="6"/>
        <v>8570672</v>
      </c>
      <c r="AO5" s="6">
        <f t="shared" si="6"/>
        <v>86699466</v>
      </c>
      <c r="AP5" s="6">
        <f t="shared" si="6"/>
        <v>16647483</v>
      </c>
      <c r="AQ5" s="6">
        <f>SUM(AM5:AP5)</f>
        <v>254928809</v>
      </c>
      <c r="AR5" s="7"/>
      <c r="AS5" s="6">
        <f>AS19+AS28+AS10+AS37+AS41+AS45+AS49+AS60+AS64+AS68+AS72+AS76+AS80+AS84+AS88+AS92+AS96+AS100+AS104+AS108</f>
        <v>150306193</v>
      </c>
      <c r="AT5" s="6">
        <f t="shared" ref="AT5:AV5" si="7">AT19+AT28+AT10+AT37+AT41+AT45+AT49+AT60+AT64+AT68+AT72+AT76+AT80+AT84+AT88+AT92+AT96+AT100+AT104+AT108</f>
        <v>9377183</v>
      </c>
      <c r="AU5" s="6">
        <f t="shared" si="7"/>
        <v>93923064</v>
      </c>
      <c r="AV5" s="6">
        <f t="shared" si="7"/>
        <v>17920443</v>
      </c>
      <c r="AW5" s="6">
        <f>SUM(AS5:AV5)</f>
        <v>271526883</v>
      </c>
      <c r="AY5" s="6">
        <f>AY19+AY28+AY10+AY37+AY41+AY45+AY49+AY60+AY64+AY68+AY72+AY76+AY80+AY84+AY88+AY92+AY96+AY100+AY104+AY108</f>
        <v>151730632</v>
      </c>
      <c r="AZ5" s="6">
        <f t="shared" ref="AZ5:BB5" si="8">AZ19+AZ28+AZ10+AZ37+AZ41+AZ45+AZ49+AZ60+AZ64+AZ68+AZ72+AZ76+AZ80+AZ84+AZ88+AZ92+AZ96+AZ100+AZ104+AZ108</f>
        <v>8522700</v>
      </c>
      <c r="BA5" s="6">
        <f t="shared" si="8"/>
        <v>78514941</v>
      </c>
      <c r="BB5" s="6">
        <f t="shared" si="8"/>
        <v>15223800</v>
      </c>
      <c r="BC5" s="6">
        <f>SUM(AY5:BB5)</f>
        <v>253992073</v>
      </c>
      <c r="BD5" s="7"/>
      <c r="BE5" s="6">
        <f t="shared" ref="BE5:BH5" si="9">BE19+BE28+BE10+BE37+BE41+BE45+BE49+BE60+BE64+BE68+BE72+BE76+BE80+BE84+BE88+BE92+BE96+BE100+BE104</f>
        <v>0</v>
      </c>
      <c r="BF5" s="6">
        <f t="shared" si="9"/>
        <v>0</v>
      </c>
      <c r="BG5" s="6">
        <f t="shared" si="9"/>
        <v>0</v>
      </c>
      <c r="BH5" s="6">
        <f t="shared" si="9"/>
        <v>0</v>
      </c>
      <c r="BI5" s="6">
        <f>SUM(BE5:BH5)</f>
        <v>0</v>
      </c>
      <c r="BJ5" s="7"/>
      <c r="BK5" s="6">
        <f t="shared" ref="BK5:BN5" si="10">BK19+BK28+BK10+BK37+BK41+BK45+BK49+BK60+BK64+BK68+BK72+BK76+BK80+BK84+BK88+BK92+BK96+BK100+BK104</f>
        <v>0</v>
      </c>
      <c r="BL5" s="6">
        <f t="shared" si="10"/>
        <v>0</v>
      </c>
      <c r="BM5" s="6">
        <f t="shared" si="10"/>
        <v>0</v>
      </c>
      <c r="BN5" s="6">
        <f t="shared" si="10"/>
        <v>0</v>
      </c>
      <c r="BO5" s="6">
        <f>SUM(BK5:BN5)</f>
        <v>0</v>
      </c>
      <c r="BQ5" s="6">
        <f t="shared" ref="BQ5:BT5" si="11">BQ19+BQ28+BQ10+BQ37+BQ41+BQ45+BQ49+BQ60+BQ64+BQ68+BQ72+BQ76+BQ80+BQ84+BQ88+BQ92+BQ96+BQ100+BQ104</f>
        <v>0</v>
      </c>
      <c r="BR5" s="6">
        <f t="shared" si="11"/>
        <v>0</v>
      </c>
      <c r="BS5" s="6">
        <f t="shared" si="11"/>
        <v>0</v>
      </c>
      <c r="BT5" s="6">
        <f t="shared" si="11"/>
        <v>0</v>
      </c>
      <c r="BU5" s="6">
        <f>SUM(BQ5:BT5)</f>
        <v>0</v>
      </c>
      <c r="BW5" s="6">
        <f t="shared" ref="BW5:BZ5" si="12">BW19+BW28+BW10+BW37+BW41+BW45+BW49+BW60+BW64+BW68+BW72+BW76+BW80+BW84+BW88+BW92+BW96+BW100+BW104+BW108</f>
        <v>1246446918</v>
      </c>
      <c r="BX5" s="6">
        <f t="shared" si="12"/>
        <v>72866702</v>
      </c>
      <c r="BY5" s="6">
        <f t="shared" si="12"/>
        <v>738345854</v>
      </c>
      <c r="BZ5" s="6">
        <f t="shared" si="12"/>
        <v>153174383</v>
      </c>
      <c r="CA5" s="6">
        <f>SUM(BW5:BZ5)</f>
        <v>2210833857</v>
      </c>
    </row>
    <row r="6" spans="1:81" x14ac:dyDescent="0.25">
      <c r="A6" s="35"/>
      <c r="B6" s="5" t="s">
        <v>22</v>
      </c>
      <c r="C6" s="8">
        <f t="shared" ref="C6:F6" si="13">C20+C29+C11+C38+C42+C46+C50+C61+C65+C69+C73+C77+C81+C85+C89+C93+C97+C101+C105</f>
        <v>96.370799999999988</v>
      </c>
      <c r="D6" s="8">
        <f t="shared" si="13"/>
        <v>6.1892000000000005</v>
      </c>
      <c r="E6" s="8">
        <f t="shared" si="13"/>
        <v>84.742019999999997</v>
      </c>
      <c r="F6" s="8">
        <f t="shared" si="13"/>
        <v>5.4886999999999997</v>
      </c>
      <c r="G6" s="8">
        <f>SUM(C6:F6)</f>
        <v>192.79071999999996</v>
      </c>
      <c r="I6" s="8">
        <f t="shared" ref="I6:L6" si="14">I20+I29+I11+I38+I42+I46+I50+I61+I65+I69+I73+I77+I81+I85+I89+I93+I97+I101+I105</f>
        <v>71.053700000000006</v>
      </c>
      <c r="J6" s="8">
        <f t="shared" si="14"/>
        <v>6.6417999999999999</v>
      </c>
      <c r="K6" s="8">
        <f t="shared" si="14"/>
        <v>88.74160999999998</v>
      </c>
      <c r="L6" s="8">
        <f t="shared" si="14"/>
        <v>5.8042999999999996</v>
      </c>
      <c r="M6" s="8">
        <f>SUM(I6:L6)</f>
        <v>172.24141</v>
      </c>
      <c r="O6" s="8">
        <f t="shared" ref="O6:R6" si="15">O20+O29+O11+O38+O42+O46+O50+O61+O65+O69+O73+O77+O81+O85+O89+O93+O97+O101+O105</f>
        <v>93.174299999999988</v>
      </c>
      <c r="P6" s="8">
        <f t="shared" si="15"/>
        <v>6.3201000000000001</v>
      </c>
      <c r="Q6" s="8">
        <f t="shared" si="15"/>
        <v>83.989839000000003</v>
      </c>
      <c r="R6" s="8">
        <f t="shared" si="15"/>
        <v>5.4805000000000001</v>
      </c>
      <c r="S6" s="8">
        <f>SUM(O6:R6)</f>
        <v>188.96473900000001</v>
      </c>
      <c r="U6" s="8">
        <f t="shared" ref="U6:X6" si="16">U20+U29+U11+U38+U42+U46+U50+U61+U65+U69+U73+U77+U81+U85+U89+U93+U97+U101+U105</f>
        <v>78.924400000000006</v>
      </c>
      <c r="V6" s="8">
        <f t="shared" si="16"/>
        <v>6.3673000000000002</v>
      </c>
      <c r="W6" s="8">
        <f t="shared" si="16"/>
        <v>82.593049999999991</v>
      </c>
      <c r="X6" s="8">
        <f t="shared" si="16"/>
        <v>5.4553080000000005</v>
      </c>
      <c r="Y6" s="8">
        <f>SUM(U6:X6)</f>
        <v>173.340058</v>
      </c>
      <c r="AA6" s="8">
        <f t="shared" ref="AA6:AD6" si="17">AA20+AA29+AA11+AA38+AA42+AA46+AA50+AA61+AA65+AA69+AA73+AA77+AA81+AA85+AA89+AA93+AA97+AA101+AA105</f>
        <v>31.109900000000003</v>
      </c>
      <c r="AB6" s="8">
        <f t="shared" si="17"/>
        <v>6.4439000000000002</v>
      </c>
      <c r="AC6" s="8">
        <f t="shared" si="17"/>
        <v>88.11399999999999</v>
      </c>
      <c r="AD6" s="8">
        <f t="shared" si="17"/>
        <v>5.6092999999999993</v>
      </c>
      <c r="AE6" s="8">
        <f>SUM(AA6:AD6)</f>
        <v>131.27709999999999</v>
      </c>
      <c r="AG6" s="8">
        <f>AG20+AG29+AG11+AG38+AG42+AG46+AG50+AG61+AG65+AG69+AG73+AG77+AG81+AG85+AG89+AG93+AG97+AG101+AG105</f>
        <v>26.5989</v>
      </c>
      <c r="AH6" s="8">
        <f t="shared" ref="AH6:AJ6" si="18">AH20+AH29+AH11+AH38+AH42+AH46+AH50+AH61+AH65+AH69+AH73+AH77+AH81+AH85+AH89+AH93+AH97+AH101+AH105</f>
        <v>5.9515000000000002</v>
      </c>
      <c r="AI6" s="8">
        <f t="shared" si="18"/>
        <v>102.28132899999999</v>
      </c>
      <c r="AJ6" s="8">
        <f t="shared" si="18"/>
        <v>6.2798700000000007</v>
      </c>
      <c r="AK6" s="8">
        <f>SUM(AG6:AJ6)</f>
        <v>141.11159899999998</v>
      </c>
      <c r="AM6" s="8">
        <f t="shared" ref="AM6:AP6" si="19">AM20+AM29+AM11+AM38+AM42+AM46+AM50+AM61+AM65+AM69+AM73+AM77+AM81+AM85+AM89+AM93+AM97+AM101+AM105</f>
        <v>25.517499999999998</v>
      </c>
      <c r="AN6" s="8">
        <f t="shared" si="19"/>
        <v>6.9013999999999998</v>
      </c>
      <c r="AO6" s="8">
        <f t="shared" si="19"/>
        <v>97.575490000000002</v>
      </c>
      <c r="AP6" s="8">
        <f t="shared" si="19"/>
        <v>6.7188530000000002</v>
      </c>
      <c r="AQ6" s="8">
        <f>SUM(AM6:AP6)</f>
        <v>136.71324300000001</v>
      </c>
      <c r="AS6" s="8">
        <f>AS20+AS29+AS11+AS38+AS42+AS46+AS50+AS61+AS65+AS69+AS73+AS77+AS81+AS85+AS89+AS93+AS97+AS101+AS105+AS109</f>
        <v>24.911799999999999</v>
      </c>
      <c r="AT6" s="8">
        <f t="shared" ref="AT6:AV6" si="20">AT20+AT29+AT11+AT38+AT42+AT46+AT50+AT61+AT65+AT69+AT73+AT77+AT81+AT85+AT89+AT93+AT97+AT101+AT105+AT109</f>
        <v>8.0213999999999999</v>
      </c>
      <c r="AU6" s="8">
        <f t="shared" si="20"/>
        <v>105.80244</v>
      </c>
      <c r="AV6" s="8">
        <f t="shared" si="20"/>
        <v>7.0388479999999998</v>
      </c>
      <c r="AW6" s="8">
        <f>SUM(AS6:AV6)</f>
        <v>145.77448799999999</v>
      </c>
      <c r="AY6" s="8">
        <f>AY20+AY29+AY11+AY38+AY42+AY46+AY50+AY61+AY65+AY69+AY73+AY77+AY81+AY85+AY89+AY93+AY97+AY101+AY105+AY109</f>
        <v>58.195700000000002</v>
      </c>
      <c r="AZ6" s="8">
        <f t="shared" ref="AZ6:BB6" si="21">AZ20+AZ29+AZ11+AZ38+AZ42+AZ46+AZ50+AZ61+AZ65+AZ69+AZ73+AZ77+AZ81+AZ85+AZ89+AZ93+AZ97+AZ101+AZ105+AZ109</f>
        <v>7.6200999999999999</v>
      </c>
      <c r="BA6" s="8">
        <f t="shared" si="21"/>
        <v>89.659329999999983</v>
      </c>
      <c r="BB6" s="8">
        <f t="shared" si="21"/>
        <v>5.9701759999999995</v>
      </c>
      <c r="BC6" s="8">
        <f>SUM(AY6:BB6)</f>
        <v>161.44530599999999</v>
      </c>
      <c r="BE6" s="8">
        <f t="shared" ref="BE6:BH6" si="22">BE20+BE29+BE11+BE38+BE42+BE46+BE50+BE61+BE65+BE69+BE73+BE77+BE81+BE85+BE89+BE93+BE97+BE101+BE105</f>
        <v>0</v>
      </c>
      <c r="BF6" s="8">
        <f t="shared" si="22"/>
        <v>0</v>
      </c>
      <c r="BG6" s="8">
        <f t="shared" si="22"/>
        <v>0</v>
      </c>
      <c r="BH6" s="8">
        <f t="shared" si="22"/>
        <v>0</v>
      </c>
      <c r="BI6" s="8">
        <f>SUM(BE6:BH6)</f>
        <v>0</v>
      </c>
      <c r="BK6" s="8">
        <f t="shared" ref="BK6:BN6" si="23">BK20+BK29+BK11+BK38+BK42+BK46+BK50+BK61+BK65+BK69+BK73+BK77+BK81+BK85+BK89+BK93+BK97+BK101+BK105</f>
        <v>0</v>
      </c>
      <c r="BL6" s="8">
        <f t="shared" si="23"/>
        <v>0</v>
      </c>
      <c r="BM6" s="8">
        <f t="shared" si="23"/>
        <v>0</v>
      </c>
      <c r="BN6" s="8">
        <f t="shared" si="23"/>
        <v>0</v>
      </c>
      <c r="BO6" s="8">
        <f>SUM(BK6:BN6)</f>
        <v>0</v>
      </c>
      <c r="BQ6" s="8">
        <f t="shared" ref="BQ6:BT6" si="24">BQ20+BQ29+BQ11+BQ38+BQ42+BQ46+BQ50+BQ61+BQ65+BQ69+BQ73+BQ77+BQ81+BQ85+BQ89+BQ93+BQ97+BQ101+BQ105</f>
        <v>0</v>
      </c>
      <c r="BR6" s="8">
        <f t="shared" si="24"/>
        <v>0</v>
      </c>
      <c r="BS6" s="8">
        <f t="shared" si="24"/>
        <v>0</v>
      </c>
      <c r="BT6" s="8">
        <f t="shared" si="24"/>
        <v>0</v>
      </c>
      <c r="BU6" s="8">
        <f>SUM(BQ6:BT6)</f>
        <v>0</v>
      </c>
      <c r="BW6" s="8">
        <f t="shared" ref="BW6:BZ6" si="25">BW20+BW29+BW11+BW38+BW42+BW46+BW50+BW61+BW65+BW69+BW73+BW77+BW81+BW85+BW89+BW93+BW97+BW101+BW105+BW109</f>
        <v>505.85699999999997</v>
      </c>
      <c r="BX6" s="8">
        <f t="shared" si="25"/>
        <v>60.456699999999998</v>
      </c>
      <c r="BY6" s="8">
        <f t="shared" si="25"/>
        <v>823.49910800000009</v>
      </c>
      <c r="BZ6" s="8">
        <f t="shared" si="25"/>
        <v>53.845855</v>
      </c>
      <c r="CA6" s="8">
        <f>SUM(BW6:BZ6)</f>
        <v>1443.6586630000002</v>
      </c>
    </row>
    <row r="7" spans="1:81" x14ac:dyDescent="0.25">
      <c r="A7" s="28" t="s">
        <v>23</v>
      </c>
      <c r="B7" s="5"/>
      <c r="C7" s="9">
        <v>53821663</v>
      </c>
      <c r="D7" s="9">
        <v>420700</v>
      </c>
      <c r="E7" s="9">
        <v>9312536</v>
      </c>
      <c r="F7" s="9">
        <v>6544905</v>
      </c>
      <c r="G7" s="9">
        <f>SUM(C7:F7)</f>
        <v>70099804</v>
      </c>
      <c r="I7" s="9">
        <v>56965116</v>
      </c>
      <c r="J7" s="9">
        <v>366448</v>
      </c>
      <c r="K7" s="9">
        <v>8492732</v>
      </c>
      <c r="L7" s="9">
        <v>5841504</v>
      </c>
      <c r="M7" s="9">
        <f>SUM(I7:L7)</f>
        <v>71665800</v>
      </c>
      <c r="O7" s="9">
        <v>71844403</v>
      </c>
      <c r="P7" s="9">
        <v>303812</v>
      </c>
      <c r="Q7" s="9">
        <v>9004911</v>
      </c>
      <c r="R7" s="9">
        <v>6022017</v>
      </c>
      <c r="S7" s="9">
        <f>SUM(O7:R7)</f>
        <v>87175143</v>
      </c>
      <c r="U7" s="9">
        <v>79572038</v>
      </c>
      <c r="V7" s="9">
        <v>258093</v>
      </c>
      <c r="W7" s="9">
        <v>8429055</v>
      </c>
      <c r="X7" s="9">
        <v>5667246</v>
      </c>
      <c r="Y7" s="9">
        <f>SUM(U7:X7)</f>
        <v>93926432</v>
      </c>
      <c r="AA7" s="9">
        <v>75329095</v>
      </c>
      <c r="AB7" s="9">
        <v>250186</v>
      </c>
      <c r="AC7" s="9">
        <v>8128102</v>
      </c>
      <c r="AD7" s="9">
        <v>5887314</v>
      </c>
      <c r="AE7" s="9">
        <f>SUM(AA7:AD7)</f>
        <v>89594697</v>
      </c>
      <c r="AG7" s="9">
        <v>75949791</v>
      </c>
      <c r="AH7" s="9">
        <v>254404</v>
      </c>
      <c r="AI7" s="9">
        <v>8493757</v>
      </c>
      <c r="AJ7" s="9">
        <v>6207360</v>
      </c>
      <c r="AK7" s="9">
        <f>SUM(AG7:AJ7)</f>
        <v>90905312</v>
      </c>
      <c r="AL7" s="7"/>
      <c r="AM7" s="9">
        <v>91477690</v>
      </c>
      <c r="AN7" s="9">
        <v>247271</v>
      </c>
      <c r="AO7" s="9">
        <v>9470953</v>
      </c>
      <c r="AP7" s="9">
        <v>7086969</v>
      </c>
      <c r="AQ7" s="9">
        <f>SUM(AM7:AP7)</f>
        <v>108282883</v>
      </c>
      <c r="AS7" s="9">
        <v>94786740</v>
      </c>
      <c r="AT7" s="9">
        <v>267464</v>
      </c>
      <c r="AU7" s="9">
        <v>10076478</v>
      </c>
      <c r="AV7" s="9">
        <v>7493247</v>
      </c>
      <c r="AW7" s="9">
        <f>SUM(AS7:AV7)</f>
        <v>112623929</v>
      </c>
      <c r="AY7" s="9">
        <v>94477887</v>
      </c>
      <c r="AZ7" s="9">
        <v>204498</v>
      </c>
      <c r="BA7" s="9">
        <v>8662918</v>
      </c>
      <c r="BB7" s="9">
        <v>6591424</v>
      </c>
      <c r="BC7" s="9">
        <f>SUM(AY7:BB7)</f>
        <v>109936727</v>
      </c>
      <c r="BE7" s="9"/>
      <c r="BF7" s="9"/>
      <c r="BG7" s="9"/>
      <c r="BH7" s="9"/>
      <c r="BI7" s="9">
        <f>SUM(BE7:BH7)</f>
        <v>0</v>
      </c>
      <c r="BK7" s="9"/>
      <c r="BL7" s="9"/>
      <c r="BM7" s="9"/>
      <c r="BN7" s="9"/>
      <c r="BO7" s="9">
        <f>SUM(BK7:BN7)</f>
        <v>0</v>
      </c>
      <c r="BQ7" s="9"/>
      <c r="BR7" s="9"/>
      <c r="BS7" s="9"/>
      <c r="BT7" s="9"/>
      <c r="BU7" s="9">
        <f>SUM(BQ7:BT7)</f>
        <v>0</v>
      </c>
      <c r="BW7" s="9">
        <f>C7+I7+O7+U7+AA7+AG7+AM7+AS7+AY7+BE7+BK7+BQ7</f>
        <v>694224423</v>
      </c>
      <c r="BX7" s="9">
        <f>D7+J7+P7+V7+AB7+AH7+AN7+AT7+AZ7+BF7+BL7+BR7</f>
        <v>2572876</v>
      </c>
      <c r="BY7" s="9">
        <f>E7+K7+Q7+W7+AC7+AI7+AO7+AU7+BA7+BG7+BM7+BS7</f>
        <v>80071442</v>
      </c>
      <c r="BZ7" s="9">
        <f>F7+L7+R7+X7+AD7+AJ7+AP7+AV7+BB7+BH7+BN7+BT7</f>
        <v>57341986</v>
      </c>
      <c r="CA7" s="9">
        <f>SUM(BW7:BZ7)</f>
        <v>834210727</v>
      </c>
    </row>
    <row r="8" spans="1:81" ht="8.25" customHeight="1" x14ac:dyDescent="0.25">
      <c r="A8" s="10"/>
      <c r="B8" s="11"/>
      <c r="C8" s="12"/>
      <c r="D8" s="12"/>
      <c r="E8" s="12"/>
      <c r="F8" s="12"/>
      <c r="G8" s="12"/>
      <c r="I8" s="12"/>
      <c r="J8" s="12"/>
      <c r="K8" s="12"/>
      <c r="L8" s="12"/>
      <c r="M8" s="12"/>
      <c r="O8" s="12"/>
      <c r="P8" s="12"/>
      <c r="Q8" s="12"/>
      <c r="R8" s="12"/>
      <c r="S8" s="12"/>
      <c r="U8" s="12"/>
      <c r="V8" s="12"/>
      <c r="W8" s="12"/>
      <c r="X8" s="12"/>
      <c r="Y8" s="12"/>
      <c r="AA8" s="12"/>
      <c r="AB8" s="12"/>
      <c r="AC8" s="12"/>
      <c r="AD8" s="12"/>
      <c r="AE8" s="12"/>
      <c r="AG8" s="12"/>
      <c r="AH8" s="12"/>
      <c r="AI8" s="12"/>
      <c r="AJ8" s="12"/>
      <c r="AK8" s="12"/>
      <c r="AL8" s="7"/>
      <c r="AM8" s="12"/>
      <c r="AN8" s="12"/>
      <c r="AO8" s="12"/>
      <c r="AP8" s="12"/>
      <c r="AQ8" s="12"/>
      <c r="AS8" s="12"/>
      <c r="AT8" s="12"/>
      <c r="AU8" s="12"/>
      <c r="AV8" s="12"/>
      <c r="AW8" s="12"/>
      <c r="AY8" s="12"/>
      <c r="AZ8" s="12"/>
      <c r="BA8" s="12"/>
      <c r="BB8" s="12"/>
      <c r="BC8" s="12"/>
      <c r="BE8" s="12"/>
      <c r="BF8" s="12"/>
      <c r="BG8" s="12"/>
      <c r="BH8" s="12"/>
      <c r="BI8" s="12"/>
      <c r="BK8" s="12"/>
      <c r="BL8" s="12"/>
      <c r="BM8" s="12"/>
      <c r="BN8" s="12"/>
      <c r="BO8" s="12"/>
      <c r="BQ8" s="12"/>
      <c r="BR8" s="12"/>
      <c r="BS8" s="12"/>
      <c r="BT8" s="12"/>
      <c r="BU8" s="12"/>
      <c r="BW8" s="12"/>
      <c r="BX8" s="12"/>
      <c r="BY8" s="12"/>
      <c r="BZ8" s="12"/>
      <c r="CA8" s="12"/>
    </row>
    <row r="9" spans="1:81" ht="38.25" x14ac:dyDescent="0.25">
      <c r="A9" s="13" t="s">
        <v>24</v>
      </c>
      <c r="B9" s="14"/>
      <c r="C9" s="14"/>
      <c r="D9" s="14"/>
      <c r="E9" s="14"/>
      <c r="F9" s="14"/>
      <c r="G9" s="14"/>
      <c r="AL9" s="7"/>
      <c r="AM9" s="7"/>
      <c r="AN9" s="7"/>
      <c r="AO9" s="7"/>
      <c r="AP9" s="7"/>
      <c r="AQ9" s="7"/>
      <c r="BV9" s="7"/>
      <c r="CB9" s="7"/>
      <c r="CC9" s="7"/>
    </row>
    <row r="10" spans="1:81" x14ac:dyDescent="0.25">
      <c r="A10" s="30" t="s">
        <v>25</v>
      </c>
      <c r="B10" s="15" t="s">
        <v>21</v>
      </c>
      <c r="C10" s="16">
        <f>C13+C15</f>
        <v>53622404</v>
      </c>
      <c r="D10" s="16">
        <f t="shared" ref="D10:F11" si="26">D13+D15</f>
        <v>0</v>
      </c>
      <c r="E10" s="16">
        <f>F13+F15</f>
        <v>0</v>
      </c>
      <c r="F10" s="16">
        <f t="shared" si="26"/>
        <v>0</v>
      </c>
      <c r="G10" s="17">
        <f>SUM(C10:F10)</f>
        <v>53622404</v>
      </c>
      <c r="I10" s="16">
        <f>I13+I15</f>
        <v>33985313</v>
      </c>
      <c r="J10" s="16">
        <f>J13+J15</f>
        <v>0</v>
      </c>
      <c r="K10" s="16">
        <f>L13+L15</f>
        <v>0</v>
      </c>
      <c r="L10" s="16">
        <f>L13+L15</f>
        <v>0</v>
      </c>
      <c r="M10" s="17">
        <f>SUM(I10:L10)</f>
        <v>33985313</v>
      </c>
      <c r="O10" s="16">
        <f>O13+O15</f>
        <v>47339391</v>
      </c>
      <c r="P10" s="16">
        <f>P13+P15</f>
        <v>0</v>
      </c>
      <c r="Q10" s="16">
        <f>R13+R15</f>
        <v>0</v>
      </c>
      <c r="R10" s="16">
        <f>R13+R15</f>
        <v>0</v>
      </c>
      <c r="S10" s="17">
        <f>SUM(O10:R10)</f>
        <v>47339391</v>
      </c>
      <c r="T10" s="7"/>
      <c r="U10" s="16">
        <f>U13+U15</f>
        <v>41367673</v>
      </c>
      <c r="V10" s="16">
        <f>V13+V15</f>
        <v>0</v>
      </c>
      <c r="W10" s="16">
        <f>X13+X15</f>
        <v>0</v>
      </c>
      <c r="X10" s="16">
        <f>X13+X15</f>
        <v>0</v>
      </c>
      <c r="Y10" s="17">
        <f>SUM(U10:X10)</f>
        <v>41367673</v>
      </c>
      <c r="AA10" s="16">
        <f>AA13+AA15</f>
        <v>27223092</v>
      </c>
      <c r="AB10" s="16">
        <f>AB13+AB15</f>
        <v>0</v>
      </c>
      <c r="AC10" s="16">
        <f>AD13+AD15</f>
        <v>0</v>
      </c>
      <c r="AD10" s="16">
        <f>AD13+AD15</f>
        <v>0</v>
      </c>
      <c r="AE10" s="17">
        <f>SUM(AA10:AD10)</f>
        <v>27223092</v>
      </c>
      <c r="AG10" s="16">
        <f>AG13+AG15</f>
        <v>28232732</v>
      </c>
      <c r="AH10" s="16">
        <f>AH13+AH15</f>
        <v>0</v>
      </c>
      <c r="AI10" s="16">
        <f>AJ13+AJ15</f>
        <v>0</v>
      </c>
      <c r="AJ10" s="16">
        <f>AJ13+AJ15</f>
        <v>0</v>
      </c>
      <c r="AK10" s="17">
        <f>SUM(AG10:AJ10)</f>
        <v>28232732</v>
      </c>
      <c r="AL10" s="7"/>
      <c r="AM10" s="16">
        <f>AM13+AM15</f>
        <v>40253778</v>
      </c>
      <c r="AN10" s="16">
        <f>AN13+AN15</f>
        <v>0</v>
      </c>
      <c r="AO10" s="16">
        <f>AP13+AP15</f>
        <v>0</v>
      </c>
      <c r="AP10" s="16">
        <f>AP13+AP15</f>
        <v>0</v>
      </c>
      <c r="AQ10" s="17">
        <f>SUM(AM10:AP10)</f>
        <v>40253778</v>
      </c>
      <c r="AS10" s="16">
        <f>AS13+AS15</f>
        <v>43361650</v>
      </c>
      <c r="AT10" s="16">
        <f>AT13+AT15</f>
        <v>0</v>
      </c>
      <c r="AU10" s="16">
        <f>AV13+AV15</f>
        <v>0</v>
      </c>
      <c r="AV10" s="16">
        <f>AV13+AV15</f>
        <v>0</v>
      </c>
      <c r="AW10" s="17">
        <f>SUM(AS10:AV10)</f>
        <v>43361650</v>
      </c>
      <c r="AY10" s="16">
        <f>AY13+AY15</f>
        <v>58071068</v>
      </c>
      <c r="AZ10" s="16">
        <f>AZ13+AZ15</f>
        <v>0</v>
      </c>
      <c r="BA10" s="16">
        <f>BB13+BB15</f>
        <v>0</v>
      </c>
      <c r="BB10" s="16">
        <f>BB13+BB15</f>
        <v>0</v>
      </c>
      <c r="BC10" s="17">
        <f>SUM(AY10:BB10)</f>
        <v>58071068</v>
      </c>
      <c r="BD10" s="7"/>
      <c r="BE10" s="16">
        <f>BE13+BE15</f>
        <v>0</v>
      </c>
      <c r="BF10" s="16">
        <f>BF13+BF15</f>
        <v>0</v>
      </c>
      <c r="BG10" s="16">
        <f>BH13+BH15</f>
        <v>0</v>
      </c>
      <c r="BH10" s="16">
        <f>BH13+BH15</f>
        <v>0</v>
      </c>
      <c r="BI10" s="17">
        <f>SUM(BE10:BH10)</f>
        <v>0</v>
      </c>
      <c r="BK10" s="16">
        <f>BK13+BK15</f>
        <v>0</v>
      </c>
      <c r="BL10" s="16">
        <f>BL13+BL15</f>
        <v>0</v>
      </c>
      <c r="BM10" s="16">
        <f>BN13+BN15</f>
        <v>0</v>
      </c>
      <c r="BN10" s="16">
        <f>BN13+BN15</f>
        <v>0</v>
      </c>
      <c r="BO10" s="17">
        <f>SUM(BK10:BN10)</f>
        <v>0</v>
      </c>
      <c r="BQ10" s="16">
        <f>BQ13+BQ15</f>
        <v>0</v>
      </c>
      <c r="BR10" s="16">
        <f>BR13+BR15</f>
        <v>0</v>
      </c>
      <c r="BS10" s="16">
        <f>BT13+BT15</f>
        <v>0</v>
      </c>
      <c r="BT10" s="16">
        <f>BT13+BT15</f>
        <v>0</v>
      </c>
      <c r="BU10" s="17">
        <f>SUM(BQ10:BT10)</f>
        <v>0</v>
      </c>
      <c r="BV10" s="7"/>
      <c r="BW10" s="16">
        <f>BW13+BW15</f>
        <v>373457101</v>
      </c>
      <c r="BX10" s="16">
        <f>BX13+BX15</f>
        <v>0</v>
      </c>
      <c r="BY10" s="16">
        <f>BZ13+BZ15</f>
        <v>0</v>
      </c>
      <c r="BZ10" s="16">
        <f>BZ13+BZ15</f>
        <v>0</v>
      </c>
      <c r="CA10" s="17">
        <f>SUM(BW10:BZ10)</f>
        <v>373457101</v>
      </c>
      <c r="CB10" s="7"/>
      <c r="CC10" s="7"/>
    </row>
    <row r="11" spans="1:81" x14ac:dyDescent="0.25">
      <c r="A11" s="30"/>
      <c r="B11" s="15" t="s">
        <v>22</v>
      </c>
      <c r="C11" s="18">
        <f>C14+C16</f>
        <v>79.794999999999987</v>
      </c>
      <c r="D11" s="18">
        <f t="shared" si="26"/>
        <v>0</v>
      </c>
      <c r="E11" s="18">
        <f>F14+F16</f>
        <v>0</v>
      </c>
      <c r="F11" s="18">
        <f t="shared" si="26"/>
        <v>0</v>
      </c>
      <c r="G11" s="18">
        <f>SUM(C11:F11)</f>
        <v>79.794999999999987</v>
      </c>
      <c r="I11" s="18">
        <f>I14+I16</f>
        <v>54.528000000000006</v>
      </c>
      <c r="J11" s="18">
        <f>J14+J16</f>
        <v>0</v>
      </c>
      <c r="K11" s="18">
        <f>L14+L16</f>
        <v>0</v>
      </c>
      <c r="L11" s="18">
        <f>L14+L16</f>
        <v>0</v>
      </c>
      <c r="M11" s="18">
        <f>SUM(I11:L11)</f>
        <v>54.528000000000006</v>
      </c>
      <c r="O11" s="18">
        <f>O14+O16</f>
        <v>76.682999999999993</v>
      </c>
      <c r="P11" s="18">
        <f>P14+P16</f>
        <v>0</v>
      </c>
      <c r="Q11" s="18">
        <f>R14+R16</f>
        <v>0</v>
      </c>
      <c r="R11" s="18">
        <f>R14+R16</f>
        <v>0</v>
      </c>
      <c r="S11" s="18">
        <f>SUM(O11:R11)</f>
        <v>76.682999999999993</v>
      </c>
      <c r="U11" s="18">
        <f>U14+U16</f>
        <v>62.372999999999998</v>
      </c>
      <c r="V11" s="18">
        <f>V14+V16</f>
        <v>0</v>
      </c>
      <c r="W11" s="18">
        <f>X14+X16</f>
        <v>0</v>
      </c>
      <c r="X11" s="18">
        <f>X14+X16</f>
        <v>0</v>
      </c>
      <c r="Y11" s="18">
        <f>SUM(U11:X11)</f>
        <v>62.372999999999998</v>
      </c>
      <c r="AA11" s="18">
        <f>AA14+AA16</f>
        <v>15.089</v>
      </c>
      <c r="AB11" s="18">
        <f>AB14+AB16</f>
        <v>0</v>
      </c>
      <c r="AC11" s="18">
        <f>AD14+AD16</f>
        <v>0</v>
      </c>
      <c r="AD11" s="18">
        <f>AD14+AD16</f>
        <v>0</v>
      </c>
      <c r="AE11" s="18">
        <f>SUM(AA11:AD11)</f>
        <v>15.089</v>
      </c>
      <c r="AG11" s="18">
        <f>AG14+AG16</f>
        <v>9.7279999999999998</v>
      </c>
      <c r="AH11" s="18">
        <f>AH14+AH16</f>
        <v>0</v>
      </c>
      <c r="AI11" s="18">
        <f>AJ14+AJ16</f>
        <v>0</v>
      </c>
      <c r="AJ11" s="18">
        <f>AJ14+AJ16</f>
        <v>0</v>
      </c>
      <c r="AK11" s="18">
        <f>SUM(AG11:AJ11)</f>
        <v>9.7279999999999998</v>
      </c>
      <c r="AL11" s="7"/>
      <c r="AM11" s="18">
        <f>AM14+AM16</f>
        <v>8.282</v>
      </c>
      <c r="AN11" s="18">
        <f>AN14+AN16</f>
        <v>0</v>
      </c>
      <c r="AO11" s="18">
        <f>AP14+AP16</f>
        <v>0</v>
      </c>
      <c r="AP11" s="18">
        <f>AP14+AP16</f>
        <v>0</v>
      </c>
      <c r="AQ11" s="18">
        <f>SUM(AM11:AP11)</f>
        <v>8.282</v>
      </c>
      <c r="AS11" s="18">
        <f>AS14+AS16</f>
        <v>9.2840000000000007</v>
      </c>
      <c r="AT11" s="18">
        <f>AT14+AT16</f>
        <v>0</v>
      </c>
      <c r="AU11" s="18">
        <f>AV14+AV16</f>
        <v>0</v>
      </c>
      <c r="AV11" s="18">
        <f>AV14+AV16</f>
        <v>0</v>
      </c>
      <c r="AW11" s="18">
        <f>SUM(AS11:AV11)</f>
        <v>9.2840000000000007</v>
      </c>
      <c r="AY11" s="18">
        <f>AY14+AY16</f>
        <v>44.023000000000003</v>
      </c>
      <c r="AZ11" s="18">
        <f>AZ14+AZ16</f>
        <v>0</v>
      </c>
      <c r="BA11" s="18">
        <f>BB14+BB16</f>
        <v>0</v>
      </c>
      <c r="BB11" s="18">
        <f>BB14+BB16</f>
        <v>0</v>
      </c>
      <c r="BC11" s="18">
        <f>SUM(AY11:BB11)</f>
        <v>44.023000000000003</v>
      </c>
      <c r="BE11" s="18">
        <f>BE14+BE16</f>
        <v>0</v>
      </c>
      <c r="BF11" s="18">
        <f>BF14+BF16</f>
        <v>0</v>
      </c>
      <c r="BG11" s="18">
        <f>BH14+BH16</f>
        <v>0</v>
      </c>
      <c r="BH11" s="18">
        <f>BH14+BH16</f>
        <v>0</v>
      </c>
      <c r="BI11" s="18">
        <f>SUM(BE11:BH11)</f>
        <v>0</v>
      </c>
      <c r="BK11" s="18">
        <f>BK14+BK16</f>
        <v>0</v>
      </c>
      <c r="BL11" s="18">
        <f>BL14+BL16</f>
        <v>0</v>
      </c>
      <c r="BM11" s="18">
        <f>BN14+BN16</f>
        <v>0</v>
      </c>
      <c r="BN11" s="18">
        <f>BN14+BN16</f>
        <v>0</v>
      </c>
      <c r="BO11" s="18">
        <f>SUM(BK11:BN11)</f>
        <v>0</v>
      </c>
      <c r="BQ11" s="18">
        <f>BQ14+BQ16</f>
        <v>0</v>
      </c>
      <c r="BR11" s="18">
        <f>BR14+BR16</f>
        <v>0</v>
      </c>
      <c r="BS11" s="18">
        <f>BT14+BT16</f>
        <v>0</v>
      </c>
      <c r="BT11" s="18">
        <f>BT14+BT16</f>
        <v>0</v>
      </c>
      <c r="BU11" s="18">
        <f>SUM(BQ11:BT11)</f>
        <v>0</v>
      </c>
      <c r="BV11" s="7"/>
      <c r="BW11" s="18">
        <f>BW14+BW16</f>
        <v>359.78499999999997</v>
      </c>
      <c r="BX11" s="18">
        <f>BX14+BX16</f>
        <v>0</v>
      </c>
      <c r="BY11" s="18">
        <f>BZ14+BZ16</f>
        <v>0</v>
      </c>
      <c r="BZ11" s="18">
        <f>BZ14+BZ16</f>
        <v>0</v>
      </c>
      <c r="CA11" s="18">
        <f>SUM(BW11:BZ11)</f>
        <v>359.78499999999997</v>
      </c>
      <c r="CB11" s="7"/>
      <c r="CC11" s="7"/>
    </row>
    <row r="12" spans="1:81" x14ac:dyDescent="0.25">
      <c r="A12" s="36" t="s">
        <v>26</v>
      </c>
      <c r="B12" s="37"/>
      <c r="C12" s="37"/>
      <c r="D12" s="37"/>
      <c r="E12" s="37"/>
      <c r="F12" s="37"/>
      <c r="G12" s="37"/>
      <c r="AL12" s="7"/>
      <c r="AM12" s="7"/>
      <c r="AN12" s="7"/>
      <c r="AO12" s="7"/>
      <c r="AP12" s="7"/>
      <c r="AQ12" s="7"/>
      <c r="BV12" s="7"/>
      <c r="CB12" s="7"/>
      <c r="CC12" s="7"/>
    </row>
    <row r="13" spans="1:81" x14ac:dyDescent="0.25">
      <c r="A13" s="41" t="s">
        <v>27</v>
      </c>
      <c r="B13" s="19" t="s">
        <v>21</v>
      </c>
      <c r="C13" s="20">
        <v>12737882</v>
      </c>
      <c r="D13" s="20"/>
      <c r="E13" s="20"/>
      <c r="F13" s="20"/>
      <c r="G13" s="21">
        <f>SUM(C13:F13)</f>
        <v>12737882</v>
      </c>
      <c r="I13" s="20">
        <v>11121456</v>
      </c>
      <c r="J13" s="20"/>
      <c r="K13" s="20"/>
      <c r="L13" s="20"/>
      <c r="M13" s="21">
        <f>SUM(I13:L13)</f>
        <v>11121456</v>
      </c>
      <c r="O13" s="20">
        <v>13463396</v>
      </c>
      <c r="P13" s="20"/>
      <c r="Q13" s="20"/>
      <c r="R13" s="20"/>
      <c r="S13" s="21">
        <f>SUM(O13:R13)</f>
        <v>13463396</v>
      </c>
      <c r="T13" s="22"/>
      <c r="U13" s="20">
        <v>25967553</v>
      </c>
      <c r="V13" s="20"/>
      <c r="W13" s="20"/>
      <c r="X13" s="20"/>
      <c r="Y13" s="21">
        <f>SUM(U13:X13)</f>
        <v>25967553</v>
      </c>
      <c r="AA13" s="20">
        <v>26273770</v>
      </c>
      <c r="AB13" s="20"/>
      <c r="AC13" s="20"/>
      <c r="AD13" s="20"/>
      <c r="AE13" s="21">
        <f>SUM(AA13:AD13)</f>
        <v>26273770</v>
      </c>
      <c r="AG13" s="20">
        <v>27532481</v>
      </c>
      <c r="AH13" s="20"/>
      <c r="AI13" s="20"/>
      <c r="AJ13" s="20"/>
      <c r="AK13" s="21">
        <f>SUM(AG13:AJ13)</f>
        <v>27532481</v>
      </c>
      <c r="AL13" s="7"/>
      <c r="AM13" s="20">
        <v>39985752</v>
      </c>
      <c r="AN13" s="20"/>
      <c r="AO13" s="20"/>
      <c r="AP13" s="20"/>
      <c r="AQ13" s="21">
        <f>SUM(AM13:AP13)</f>
        <v>39985752</v>
      </c>
      <c r="AS13" s="20">
        <v>42948910</v>
      </c>
      <c r="AT13" s="20"/>
      <c r="AU13" s="20"/>
      <c r="AV13" s="20"/>
      <c r="AW13" s="21">
        <f>SUM(AS13:AV13)</f>
        <v>42948910</v>
      </c>
      <c r="AY13" s="20">
        <v>47270733</v>
      </c>
      <c r="AZ13" s="20"/>
      <c r="BA13" s="20"/>
      <c r="BB13" s="20"/>
      <c r="BC13" s="21">
        <f>SUM(AY13:BB13)</f>
        <v>47270733</v>
      </c>
      <c r="BD13" s="22"/>
      <c r="BE13" s="20"/>
      <c r="BF13" s="20"/>
      <c r="BG13" s="20"/>
      <c r="BH13" s="20"/>
      <c r="BI13" s="21">
        <f>SUM(BE13:BH13)</f>
        <v>0</v>
      </c>
      <c r="BK13" s="20"/>
      <c r="BL13" s="20"/>
      <c r="BM13" s="20"/>
      <c r="BN13" s="20"/>
      <c r="BO13" s="21">
        <f>SUM(BK13:BN13)</f>
        <v>0</v>
      </c>
      <c r="BQ13" s="20"/>
      <c r="BR13" s="20"/>
      <c r="BS13" s="20"/>
      <c r="BT13" s="20"/>
      <c r="BU13" s="21">
        <f>SUM(BQ13:BT13)</f>
        <v>0</v>
      </c>
      <c r="BV13" s="7"/>
      <c r="BW13" s="20">
        <f t="shared" ref="BW13:BZ16" si="27">C13+I13+O13+U13+AA13+AG13+AM13+AS13+AY13+BE13+BK13+BQ13</f>
        <v>247301933</v>
      </c>
      <c r="BX13" s="20">
        <f t="shared" si="27"/>
        <v>0</v>
      </c>
      <c r="BY13" s="20">
        <f t="shared" si="27"/>
        <v>0</v>
      </c>
      <c r="BZ13" s="20">
        <f t="shared" si="27"/>
        <v>0</v>
      </c>
      <c r="CA13" s="21">
        <f>SUM(BW13:BZ13)</f>
        <v>247301933</v>
      </c>
      <c r="CB13" s="7"/>
      <c r="CC13" s="7"/>
    </row>
    <row r="14" spans="1:81" x14ac:dyDescent="0.25">
      <c r="A14" s="41"/>
      <c r="B14" s="19" t="s">
        <v>22</v>
      </c>
      <c r="C14" s="23">
        <v>5.8890000000000002</v>
      </c>
      <c r="D14" s="23"/>
      <c r="E14" s="23"/>
      <c r="F14" s="23"/>
      <c r="G14" s="23">
        <f>SUM(C14:F14)</f>
        <v>5.8890000000000002</v>
      </c>
      <c r="I14" s="23">
        <v>6.3520000000000003</v>
      </c>
      <c r="J14" s="23"/>
      <c r="K14" s="23"/>
      <c r="L14" s="23"/>
      <c r="M14" s="23">
        <f>SUM(I14:L14)</f>
        <v>6.3520000000000003</v>
      </c>
      <c r="O14" s="23">
        <v>6.7830000000000004</v>
      </c>
      <c r="P14" s="23"/>
      <c r="Q14" s="23"/>
      <c r="R14" s="23"/>
      <c r="S14" s="23">
        <f>SUM(O14:R14)</f>
        <v>6.7830000000000004</v>
      </c>
      <c r="U14" s="23">
        <v>6.7290000000000001</v>
      </c>
      <c r="V14" s="23"/>
      <c r="W14" s="23"/>
      <c r="X14" s="23"/>
      <c r="Y14" s="23">
        <f>SUM(U14:X14)</f>
        <v>6.7290000000000001</v>
      </c>
      <c r="AA14" s="23">
        <v>6.8940000000000001</v>
      </c>
      <c r="AB14" s="23"/>
      <c r="AC14" s="23"/>
      <c r="AD14" s="23"/>
      <c r="AE14" s="23">
        <f>SUM(AA14:AD14)</f>
        <v>6.8940000000000001</v>
      </c>
      <c r="AG14" s="23">
        <v>8.5350000000000001</v>
      </c>
      <c r="AH14" s="23"/>
      <c r="AI14" s="23"/>
      <c r="AJ14" s="23"/>
      <c r="AK14" s="23">
        <f>SUM(AG14:AJ14)</f>
        <v>8.5350000000000001</v>
      </c>
      <c r="AM14" s="23">
        <v>7.8360000000000003</v>
      </c>
      <c r="AN14" s="23"/>
      <c r="AO14" s="23"/>
      <c r="AP14" s="23"/>
      <c r="AQ14" s="23">
        <f>SUM(AM14:AP14)</f>
        <v>7.8360000000000003</v>
      </c>
      <c r="AS14" s="23">
        <v>8.593</v>
      </c>
      <c r="AT14" s="23"/>
      <c r="AU14" s="23"/>
      <c r="AV14" s="23"/>
      <c r="AW14" s="23">
        <f>SUM(AS14:AV14)</f>
        <v>8.593</v>
      </c>
      <c r="AY14" s="23">
        <v>7.1669999999999998</v>
      </c>
      <c r="AZ14" s="23"/>
      <c r="BA14" s="23"/>
      <c r="BB14" s="23"/>
      <c r="BC14" s="23">
        <f>SUM(AY14:BB14)</f>
        <v>7.1669999999999998</v>
      </c>
      <c r="BE14" s="23"/>
      <c r="BF14" s="23"/>
      <c r="BG14" s="23"/>
      <c r="BH14" s="23"/>
      <c r="BI14" s="23">
        <f>SUM(BE14:BH14)</f>
        <v>0</v>
      </c>
      <c r="BK14" s="23"/>
      <c r="BL14" s="23"/>
      <c r="BM14" s="23"/>
      <c r="BN14" s="23"/>
      <c r="BO14" s="23">
        <f>SUM(BK14:BN14)</f>
        <v>0</v>
      </c>
      <c r="BQ14" s="23"/>
      <c r="BR14" s="23"/>
      <c r="BS14" s="23"/>
      <c r="BT14" s="23"/>
      <c r="BU14" s="23">
        <f>SUM(BQ14:BT14)</f>
        <v>0</v>
      </c>
      <c r="BW14" s="23">
        <f t="shared" si="27"/>
        <v>64.778000000000006</v>
      </c>
      <c r="BX14" s="23">
        <f t="shared" si="27"/>
        <v>0</v>
      </c>
      <c r="BY14" s="23">
        <f t="shared" si="27"/>
        <v>0</v>
      </c>
      <c r="BZ14" s="23">
        <f t="shared" si="27"/>
        <v>0</v>
      </c>
      <c r="CA14" s="23">
        <f>SUM(BW14:BZ14)</f>
        <v>64.778000000000006</v>
      </c>
    </row>
    <row r="15" spans="1:81" x14ac:dyDescent="0.25">
      <c r="A15" s="42" t="s">
        <v>28</v>
      </c>
      <c r="B15" s="19" t="s">
        <v>21</v>
      </c>
      <c r="C15" s="20">
        <v>40884522</v>
      </c>
      <c r="D15" s="20"/>
      <c r="E15" s="20"/>
      <c r="F15" s="20"/>
      <c r="G15" s="21">
        <f>SUM(C15:F15)</f>
        <v>40884522</v>
      </c>
      <c r="I15" s="20">
        <v>22863857</v>
      </c>
      <c r="J15" s="20"/>
      <c r="K15" s="20"/>
      <c r="L15" s="20"/>
      <c r="M15" s="21">
        <f>SUM(I15:L15)</f>
        <v>22863857</v>
      </c>
      <c r="O15" s="20">
        <v>33875995</v>
      </c>
      <c r="P15" s="20"/>
      <c r="Q15" s="20"/>
      <c r="R15" s="20"/>
      <c r="S15" s="21">
        <f>SUM(O15:R15)</f>
        <v>33875995</v>
      </c>
      <c r="U15" s="20">
        <v>15400120</v>
      </c>
      <c r="V15" s="20"/>
      <c r="W15" s="20"/>
      <c r="X15" s="20"/>
      <c r="Y15" s="21">
        <f>SUM(U15:X15)</f>
        <v>15400120</v>
      </c>
      <c r="AA15" s="20">
        <v>949322</v>
      </c>
      <c r="AB15" s="20"/>
      <c r="AC15" s="20"/>
      <c r="AD15" s="20"/>
      <c r="AE15" s="21">
        <f>SUM(AA15:AD15)</f>
        <v>949322</v>
      </c>
      <c r="AG15" s="20">
        <v>700251</v>
      </c>
      <c r="AH15" s="20"/>
      <c r="AI15" s="20"/>
      <c r="AJ15" s="20"/>
      <c r="AK15" s="21">
        <f>SUM(AG15:AJ15)</f>
        <v>700251</v>
      </c>
      <c r="AM15" s="20">
        <v>268026</v>
      </c>
      <c r="AN15" s="20"/>
      <c r="AO15" s="20"/>
      <c r="AP15" s="20"/>
      <c r="AQ15" s="21">
        <f>SUM(AM15:AP15)</f>
        <v>268026</v>
      </c>
      <c r="AS15" s="20">
        <v>412740</v>
      </c>
      <c r="AT15" s="20"/>
      <c r="AU15" s="20"/>
      <c r="AV15" s="20"/>
      <c r="AW15" s="21">
        <f>SUM(AS15:AV15)</f>
        <v>412740</v>
      </c>
      <c r="AY15" s="20">
        <v>10800335</v>
      </c>
      <c r="AZ15" s="20"/>
      <c r="BA15" s="20"/>
      <c r="BB15" s="20"/>
      <c r="BC15" s="21">
        <f>SUM(AY15:BB15)</f>
        <v>10800335</v>
      </c>
      <c r="BE15" s="20"/>
      <c r="BF15" s="20"/>
      <c r="BG15" s="20"/>
      <c r="BH15" s="20"/>
      <c r="BI15" s="21">
        <f>SUM(BE15:BH15)</f>
        <v>0</v>
      </c>
      <c r="BK15" s="20"/>
      <c r="BL15" s="20"/>
      <c r="BM15" s="20"/>
      <c r="BN15" s="20"/>
      <c r="BO15" s="21">
        <f>SUM(BK15:BN15)</f>
        <v>0</v>
      </c>
      <c r="BQ15" s="20"/>
      <c r="BR15" s="20"/>
      <c r="BS15" s="20"/>
      <c r="BT15" s="20"/>
      <c r="BU15" s="21">
        <f>SUM(BQ15:BT15)</f>
        <v>0</v>
      </c>
      <c r="BW15" s="20">
        <f t="shared" si="27"/>
        <v>126155168</v>
      </c>
      <c r="BX15" s="20">
        <f t="shared" si="27"/>
        <v>0</v>
      </c>
      <c r="BY15" s="20">
        <f t="shared" si="27"/>
        <v>0</v>
      </c>
      <c r="BZ15" s="20">
        <f t="shared" si="27"/>
        <v>0</v>
      </c>
      <c r="CA15" s="21">
        <f>SUM(BW15:BZ15)</f>
        <v>126155168</v>
      </c>
    </row>
    <row r="16" spans="1:81" x14ac:dyDescent="0.25">
      <c r="A16" s="43"/>
      <c r="B16" s="19" t="s">
        <v>22</v>
      </c>
      <c r="C16" s="23">
        <v>73.905999999999992</v>
      </c>
      <c r="D16" s="23"/>
      <c r="E16" s="23"/>
      <c r="F16" s="23"/>
      <c r="G16" s="23">
        <f>SUM(C16:F16)</f>
        <v>73.905999999999992</v>
      </c>
      <c r="I16" s="23">
        <v>48.176000000000002</v>
      </c>
      <c r="J16" s="23"/>
      <c r="K16" s="23"/>
      <c r="L16" s="23"/>
      <c r="M16" s="23">
        <f>SUM(I16:L16)</f>
        <v>48.176000000000002</v>
      </c>
      <c r="O16" s="23">
        <v>69.899999999999991</v>
      </c>
      <c r="P16" s="23"/>
      <c r="Q16" s="23"/>
      <c r="R16" s="23"/>
      <c r="S16" s="23">
        <f>SUM(O16:R16)</f>
        <v>69.899999999999991</v>
      </c>
      <c r="U16" s="23">
        <v>55.643999999999998</v>
      </c>
      <c r="V16" s="23"/>
      <c r="W16" s="23"/>
      <c r="X16" s="23"/>
      <c r="Y16" s="23">
        <f>SUM(U16:X16)</f>
        <v>55.643999999999998</v>
      </c>
      <c r="AA16" s="23">
        <v>8.1950000000000003</v>
      </c>
      <c r="AB16" s="23"/>
      <c r="AC16" s="23"/>
      <c r="AD16" s="23"/>
      <c r="AE16" s="23">
        <f>SUM(AA16:AD16)</f>
        <v>8.1950000000000003</v>
      </c>
      <c r="AG16" s="23">
        <v>1.1929999999999998</v>
      </c>
      <c r="AH16" s="23"/>
      <c r="AI16" s="23"/>
      <c r="AJ16" s="23"/>
      <c r="AK16" s="23">
        <f>SUM(AG16:AJ16)</f>
        <v>1.1929999999999998</v>
      </c>
      <c r="AM16" s="23">
        <v>0.44600000000000001</v>
      </c>
      <c r="AN16" s="23"/>
      <c r="AO16" s="23"/>
      <c r="AP16" s="23"/>
      <c r="AQ16" s="23">
        <f>SUM(AM16:AP16)</f>
        <v>0.44600000000000001</v>
      </c>
      <c r="AS16" s="23">
        <v>0.69100000000000006</v>
      </c>
      <c r="AT16" s="23"/>
      <c r="AU16" s="23"/>
      <c r="AV16" s="23"/>
      <c r="AW16" s="23">
        <f>SUM(AS16:AV16)</f>
        <v>0.69100000000000006</v>
      </c>
      <c r="AY16" s="23">
        <v>36.856000000000002</v>
      </c>
      <c r="AZ16" s="23"/>
      <c r="BA16" s="23"/>
      <c r="BB16" s="23"/>
      <c r="BC16" s="23">
        <f>SUM(AY16:BB16)</f>
        <v>36.856000000000002</v>
      </c>
      <c r="BE16" s="23"/>
      <c r="BF16" s="23"/>
      <c r="BG16" s="23"/>
      <c r="BH16" s="23"/>
      <c r="BI16" s="23">
        <f>SUM(BE16:BH16)</f>
        <v>0</v>
      </c>
      <c r="BK16" s="23"/>
      <c r="BL16" s="23"/>
      <c r="BM16" s="23"/>
      <c r="BN16" s="23"/>
      <c r="BO16" s="23">
        <f>SUM(BK16:BN16)</f>
        <v>0</v>
      </c>
      <c r="BQ16" s="23"/>
      <c r="BR16" s="23"/>
      <c r="BS16" s="23"/>
      <c r="BT16" s="23"/>
      <c r="BU16" s="23">
        <f>SUM(BQ16:BT16)</f>
        <v>0</v>
      </c>
      <c r="BW16" s="23">
        <f t="shared" si="27"/>
        <v>295.00699999999995</v>
      </c>
      <c r="BX16" s="23">
        <f t="shared" si="27"/>
        <v>0</v>
      </c>
      <c r="BY16" s="23">
        <f t="shared" si="27"/>
        <v>0</v>
      </c>
      <c r="BZ16" s="23">
        <f t="shared" si="27"/>
        <v>0</v>
      </c>
      <c r="CA16" s="23">
        <f>SUM(BW16:BZ16)</f>
        <v>295.00699999999995</v>
      </c>
    </row>
    <row r="17" spans="1:79" ht="8.25" customHeight="1" x14ac:dyDescent="0.25">
      <c r="A17" s="10"/>
      <c r="B17" s="11"/>
      <c r="C17" s="12"/>
      <c r="D17" s="12"/>
      <c r="E17" s="12"/>
      <c r="F17" s="12"/>
      <c r="G17" s="12"/>
      <c r="I17" s="12"/>
      <c r="J17" s="12"/>
      <c r="K17" s="12"/>
      <c r="L17" s="12"/>
      <c r="M17" s="12"/>
      <c r="O17" s="12"/>
      <c r="P17" s="12"/>
      <c r="Q17" s="12"/>
      <c r="R17" s="12"/>
      <c r="S17" s="12"/>
      <c r="U17" s="12"/>
      <c r="V17" s="12"/>
      <c r="W17" s="12"/>
      <c r="X17" s="12"/>
      <c r="Y17" s="12"/>
      <c r="AA17" s="12"/>
      <c r="AB17" s="12"/>
      <c r="AC17" s="12"/>
      <c r="AD17" s="12"/>
      <c r="AE17" s="12"/>
      <c r="AG17" s="12"/>
      <c r="AH17" s="12"/>
      <c r="AI17" s="12"/>
      <c r="AJ17" s="12"/>
      <c r="AK17" s="12"/>
      <c r="AL17" s="7"/>
      <c r="AM17" s="12"/>
      <c r="AN17" s="12"/>
      <c r="AO17" s="12"/>
      <c r="AP17" s="12"/>
      <c r="AQ17" s="12"/>
      <c r="AS17" s="12"/>
      <c r="AT17" s="12"/>
      <c r="AU17" s="12"/>
      <c r="AV17" s="12"/>
      <c r="AW17" s="12"/>
      <c r="AY17" s="12"/>
      <c r="AZ17" s="12"/>
      <c r="BA17" s="12"/>
      <c r="BB17" s="12"/>
      <c r="BC17" s="12"/>
      <c r="BE17" s="12"/>
      <c r="BF17" s="12"/>
      <c r="BG17" s="12"/>
      <c r="BH17" s="12"/>
      <c r="BI17" s="12"/>
      <c r="BK17" s="12"/>
      <c r="BL17" s="12"/>
      <c r="BM17" s="12"/>
      <c r="BN17" s="12"/>
      <c r="BO17" s="12"/>
      <c r="BQ17" s="12"/>
      <c r="BR17" s="12"/>
      <c r="BS17" s="12"/>
      <c r="BT17" s="12"/>
      <c r="BU17" s="12"/>
      <c r="BW17" s="12"/>
      <c r="BX17" s="12"/>
      <c r="BY17" s="12"/>
      <c r="BZ17" s="12"/>
      <c r="CA17" s="12"/>
    </row>
    <row r="18" spans="1:79" ht="76.5" x14ac:dyDescent="0.25">
      <c r="A18" s="13" t="s">
        <v>29</v>
      </c>
      <c r="B18" s="14"/>
      <c r="C18" s="14"/>
      <c r="D18" s="14"/>
      <c r="E18" s="14"/>
      <c r="F18" s="14"/>
      <c r="G18" s="14"/>
    </row>
    <row r="19" spans="1:79" ht="19.5" customHeight="1" x14ac:dyDescent="0.25">
      <c r="A19" s="30" t="s">
        <v>59</v>
      </c>
      <c r="B19" s="15" t="s">
        <v>21</v>
      </c>
      <c r="C19" s="16">
        <f>C22+C24</f>
        <v>54496215</v>
      </c>
      <c r="D19" s="16">
        <f t="shared" ref="D19:F20" si="28">D22+D24</f>
        <v>5102851</v>
      </c>
      <c r="E19" s="16">
        <f t="shared" si="28"/>
        <v>58900818</v>
      </c>
      <c r="F19" s="16">
        <f t="shared" si="28"/>
        <v>11908020</v>
      </c>
      <c r="G19" s="16">
        <f>SUM(C19:F19)</f>
        <v>130407904</v>
      </c>
      <c r="I19" s="16">
        <f t="shared" ref="I19:L20" si="29">I22+I24</f>
        <v>54628822</v>
      </c>
      <c r="J19" s="16">
        <f t="shared" si="29"/>
        <v>5157891</v>
      </c>
      <c r="K19" s="16">
        <f t="shared" si="29"/>
        <v>56771120</v>
      </c>
      <c r="L19" s="16">
        <f t="shared" si="29"/>
        <v>11069153</v>
      </c>
      <c r="M19" s="16">
        <f>SUM(I19:L19)</f>
        <v>127626986</v>
      </c>
      <c r="O19" s="16">
        <f t="shared" ref="O19:R20" si="30">O22+O24</f>
        <v>58892680</v>
      </c>
      <c r="P19" s="16">
        <f t="shared" si="30"/>
        <v>5078970</v>
      </c>
      <c r="Q19" s="16">
        <f t="shared" si="30"/>
        <v>57179195</v>
      </c>
      <c r="R19" s="16">
        <f t="shared" si="30"/>
        <v>10921127</v>
      </c>
      <c r="S19" s="16">
        <f>SUM(O19:R19)</f>
        <v>132071972</v>
      </c>
      <c r="T19" s="7"/>
      <c r="U19" s="16">
        <f t="shared" ref="U19:X20" si="31">U22+U24</f>
        <v>55411474</v>
      </c>
      <c r="V19" s="16">
        <f t="shared" si="31"/>
        <v>4866067</v>
      </c>
      <c r="W19" s="16">
        <f t="shared" si="31"/>
        <v>52007509</v>
      </c>
      <c r="X19" s="16">
        <f t="shared" si="31"/>
        <v>9937784</v>
      </c>
      <c r="Y19" s="16">
        <f>SUM(U19:X19)</f>
        <v>122222834</v>
      </c>
      <c r="AA19" s="16">
        <f t="shared" ref="AA19:AD20" si="32">AA22+AA24</f>
        <v>51314057</v>
      </c>
      <c r="AB19" s="16">
        <f t="shared" si="32"/>
        <v>4897812</v>
      </c>
      <c r="AC19" s="16">
        <f t="shared" si="32"/>
        <v>56279765</v>
      </c>
      <c r="AD19" s="16">
        <f t="shared" si="32"/>
        <v>9471233</v>
      </c>
      <c r="AE19" s="16">
        <f>SUM(AA19:AD19)</f>
        <v>121962867</v>
      </c>
      <c r="AG19" s="16">
        <f t="shared" ref="AG19:AJ20" si="33">AG22+AG24</f>
        <v>52084666</v>
      </c>
      <c r="AH19" s="16">
        <f t="shared" si="33"/>
        <v>4815828</v>
      </c>
      <c r="AI19" s="16">
        <f t="shared" si="33"/>
        <v>64728999</v>
      </c>
      <c r="AJ19" s="16">
        <f t="shared" si="33"/>
        <v>9813013</v>
      </c>
      <c r="AK19" s="16">
        <f>SUM(AG19:AJ19)</f>
        <v>131442506</v>
      </c>
      <c r="AL19" s="7"/>
      <c r="AM19" s="16">
        <f t="shared" ref="AM19:AP20" si="34">AM22+AM24</f>
        <v>58659712</v>
      </c>
      <c r="AN19" s="16">
        <f t="shared" si="34"/>
        <v>5733376</v>
      </c>
      <c r="AO19" s="16">
        <f t="shared" si="34"/>
        <v>63696501</v>
      </c>
      <c r="AP19" s="16">
        <f t="shared" si="34"/>
        <v>11006993</v>
      </c>
      <c r="AQ19" s="16">
        <f>SUM(AM19:AP19)</f>
        <v>139096582</v>
      </c>
      <c r="AS19" s="16">
        <f t="shared" ref="AS19:AV20" si="35">AS22+AS24</f>
        <v>63631929</v>
      </c>
      <c r="AT19" s="16">
        <f t="shared" si="35"/>
        <v>5904062</v>
      </c>
      <c r="AU19" s="16">
        <f t="shared" si="35"/>
        <v>70190928</v>
      </c>
      <c r="AV19" s="16">
        <f t="shared" si="35"/>
        <v>11781930</v>
      </c>
      <c r="AW19" s="16">
        <f>SUM(AS19:AV19)</f>
        <v>151508849</v>
      </c>
      <c r="AY19" s="16">
        <f t="shared" ref="AY19:BB20" si="36">AY22+AY24</f>
        <v>57204713</v>
      </c>
      <c r="AZ19" s="16">
        <f t="shared" si="36"/>
        <v>5722089</v>
      </c>
      <c r="BA19" s="16">
        <f t="shared" si="36"/>
        <v>58287713</v>
      </c>
      <c r="BB19" s="16">
        <f t="shared" si="36"/>
        <v>10145633</v>
      </c>
      <c r="BC19" s="16">
        <f>SUM(AY19:BB19)</f>
        <v>131360148</v>
      </c>
      <c r="BD19" s="7"/>
      <c r="BE19" s="16">
        <f t="shared" ref="BE19:BH20" si="37">BE22+BE24</f>
        <v>0</v>
      </c>
      <c r="BF19" s="16">
        <f t="shared" si="37"/>
        <v>0</v>
      </c>
      <c r="BG19" s="16">
        <f t="shared" si="37"/>
        <v>0</v>
      </c>
      <c r="BH19" s="16">
        <f t="shared" si="37"/>
        <v>0</v>
      </c>
      <c r="BI19" s="16">
        <f>SUM(BE19:BH19)</f>
        <v>0</v>
      </c>
      <c r="BK19" s="16">
        <f t="shared" ref="BK19:BN20" si="38">BK22+BK24</f>
        <v>0</v>
      </c>
      <c r="BL19" s="16">
        <f t="shared" si="38"/>
        <v>0</v>
      </c>
      <c r="BM19" s="16">
        <f t="shared" si="38"/>
        <v>0</v>
      </c>
      <c r="BN19" s="16">
        <f t="shared" si="38"/>
        <v>0</v>
      </c>
      <c r="BO19" s="16">
        <f>SUM(BK19:BN19)</f>
        <v>0</v>
      </c>
      <c r="BQ19" s="16">
        <f t="shared" ref="BQ19:BT20" si="39">BQ22+BQ24</f>
        <v>0</v>
      </c>
      <c r="BR19" s="16">
        <f t="shared" si="39"/>
        <v>0</v>
      </c>
      <c r="BS19" s="16">
        <f t="shared" si="39"/>
        <v>0</v>
      </c>
      <c r="BT19" s="16">
        <f t="shared" si="39"/>
        <v>0</v>
      </c>
      <c r="BU19" s="16">
        <f>SUM(BQ19:BT19)</f>
        <v>0</v>
      </c>
      <c r="BW19" s="16">
        <f t="shared" ref="BW19:BZ20" si="40">BW22+BW24</f>
        <v>506324268</v>
      </c>
      <c r="BX19" s="16">
        <f t="shared" si="40"/>
        <v>47278946</v>
      </c>
      <c r="BY19" s="16">
        <f t="shared" si="40"/>
        <v>538042548</v>
      </c>
      <c r="BZ19" s="16">
        <f t="shared" si="40"/>
        <v>96054886</v>
      </c>
      <c r="CA19" s="16">
        <f>SUM(BW19:BZ19)</f>
        <v>1187700648</v>
      </c>
    </row>
    <row r="20" spans="1:79" ht="19.5" customHeight="1" x14ac:dyDescent="0.25">
      <c r="A20" s="30"/>
      <c r="B20" s="15" t="s">
        <v>22</v>
      </c>
      <c r="C20" s="18">
        <f>C23+C25</f>
        <v>3.8800000000000001E-2</v>
      </c>
      <c r="D20" s="18">
        <f t="shared" si="28"/>
        <v>4.8272000000000004</v>
      </c>
      <c r="E20" s="18">
        <f t="shared" si="28"/>
        <v>79.58702000000001</v>
      </c>
      <c r="F20" s="18">
        <f t="shared" si="28"/>
        <v>5.3056999999999999</v>
      </c>
      <c r="G20" s="18">
        <f>SUM(C20:F20)</f>
        <v>89.758720000000011</v>
      </c>
      <c r="I20" s="18">
        <f t="shared" si="29"/>
        <v>1.2699999999999999E-2</v>
      </c>
      <c r="J20" s="18">
        <f t="shared" si="29"/>
        <v>5.1878000000000002</v>
      </c>
      <c r="K20" s="18">
        <f t="shared" si="29"/>
        <v>83.566409999999991</v>
      </c>
      <c r="L20" s="18">
        <f t="shared" si="29"/>
        <v>5.6223000000000001</v>
      </c>
      <c r="M20" s="18">
        <f>SUM(I20:L20)</f>
        <v>94.389209999999991</v>
      </c>
      <c r="O20" s="18">
        <f t="shared" si="30"/>
        <v>1.23E-2</v>
      </c>
      <c r="P20" s="18">
        <f t="shared" si="30"/>
        <v>4.9771000000000001</v>
      </c>
      <c r="Q20" s="18">
        <f t="shared" si="30"/>
        <v>78.586838999999998</v>
      </c>
      <c r="R20" s="18">
        <f t="shared" si="30"/>
        <v>5.2995000000000001</v>
      </c>
      <c r="S20" s="18">
        <f>SUM(O20:R20)</f>
        <v>88.875738999999996</v>
      </c>
      <c r="U20" s="18">
        <f t="shared" si="31"/>
        <v>1.24E-2</v>
      </c>
      <c r="V20" s="18">
        <f t="shared" si="31"/>
        <v>5.1413000000000002</v>
      </c>
      <c r="W20" s="18">
        <f t="shared" si="31"/>
        <v>74.884450000000001</v>
      </c>
      <c r="X20" s="18">
        <f t="shared" si="31"/>
        <v>5.258</v>
      </c>
      <c r="Y20" s="18">
        <f>SUM(U20:X20)</f>
        <v>85.296149999999997</v>
      </c>
      <c r="AA20" s="18">
        <f t="shared" si="32"/>
        <v>9.9000000000000008E-3</v>
      </c>
      <c r="AB20" s="18">
        <f t="shared" si="32"/>
        <v>5.2289000000000003</v>
      </c>
      <c r="AC20" s="18">
        <f t="shared" si="32"/>
        <v>80.166899999999998</v>
      </c>
      <c r="AD20" s="18">
        <f t="shared" si="32"/>
        <v>5.4032999999999998</v>
      </c>
      <c r="AE20" s="18">
        <f>SUM(AA20:AD20)</f>
        <v>90.808999999999997</v>
      </c>
      <c r="AG20" s="18">
        <f t="shared" si="33"/>
        <v>1.6899999999999998E-2</v>
      </c>
      <c r="AH20" s="18">
        <f t="shared" si="33"/>
        <v>4.6425000000000001</v>
      </c>
      <c r="AI20" s="18">
        <f t="shared" si="33"/>
        <v>94.881028999999998</v>
      </c>
      <c r="AJ20" s="18">
        <f t="shared" si="33"/>
        <v>6.0784000000000002</v>
      </c>
      <c r="AK20" s="18">
        <f>SUM(AG20:AJ20)</f>
        <v>105.61882900000001</v>
      </c>
      <c r="AM20" s="18">
        <f t="shared" si="34"/>
        <v>2.0500000000000001E-2</v>
      </c>
      <c r="AN20" s="18">
        <f t="shared" si="34"/>
        <v>5.5004</v>
      </c>
      <c r="AO20" s="18">
        <f t="shared" si="34"/>
        <v>89.296289999999999</v>
      </c>
      <c r="AP20" s="18">
        <f t="shared" si="34"/>
        <v>6.4362000000000004</v>
      </c>
      <c r="AQ20" s="18">
        <f>SUM(AM20:AP20)</f>
        <v>101.25339</v>
      </c>
      <c r="AS20" s="18">
        <f t="shared" si="35"/>
        <v>2.18E-2</v>
      </c>
      <c r="AT20" s="18">
        <f t="shared" si="35"/>
        <v>6.3174000000000001</v>
      </c>
      <c r="AU20" s="18">
        <f t="shared" si="35"/>
        <v>97.48454000000001</v>
      </c>
      <c r="AV20" s="18">
        <f t="shared" si="35"/>
        <v>6.7991000000000001</v>
      </c>
      <c r="AW20" s="18">
        <f>SUM(AS20:AV20)</f>
        <v>110.62284000000001</v>
      </c>
      <c r="AY20" s="18">
        <f t="shared" si="36"/>
        <v>3.0700000000000002E-2</v>
      </c>
      <c r="AZ20" s="18">
        <f t="shared" si="36"/>
        <v>6.2790999999999997</v>
      </c>
      <c r="BA20" s="18">
        <f t="shared" si="36"/>
        <v>81.783630000000002</v>
      </c>
      <c r="BB20" s="18">
        <f t="shared" si="36"/>
        <v>5.8597999999999999</v>
      </c>
      <c r="BC20" s="18">
        <f>SUM(AY20:BB20)</f>
        <v>93.953229999999991</v>
      </c>
      <c r="BE20" s="18">
        <f t="shared" si="37"/>
        <v>0</v>
      </c>
      <c r="BF20" s="18">
        <f t="shared" si="37"/>
        <v>0</v>
      </c>
      <c r="BG20" s="18">
        <f t="shared" si="37"/>
        <v>0</v>
      </c>
      <c r="BH20" s="18">
        <f t="shared" si="37"/>
        <v>0</v>
      </c>
      <c r="BI20" s="18">
        <f>SUM(BE20:BH20)</f>
        <v>0</v>
      </c>
      <c r="BK20" s="18">
        <f t="shared" si="38"/>
        <v>0</v>
      </c>
      <c r="BL20" s="18">
        <f t="shared" si="38"/>
        <v>0</v>
      </c>
      <c r="BM20" s="18">
        <f t="shared" si="38"/>
        <v>0</v>
      </c>
      <c r="BN20" s="18">
        <f t="shared" si="38"/>
        <v>0</v>
      </c>
      <c r="BO20" s="18">
        <f>SUM(BK20:BN20)</f>
        <v>0</v>
      </c>
      <c r="BQ20" s="18">
        <f t="shared" si="39"/>
        <v>0</v>
      </c>
      <c r="BR20" s="18">
        <f t="shared" si="39"/>
        <v>0</v>
      </c>
      <c r="BS20" s="18">
        <f t="shared" si="39"/>
        <v>0</v>
      </c>
      <c r="BT20" s="18">
        <f t="shared" si="39"/>
        <v>0</v>
      </c>
      <c r="BU20" s="18">
        <f>SUM(BQ20:BT20)</f>
        <v>0</v>
      </c>
      <c r="BW20" s="18">
        <f t="shared" si="40"/>
        <v>0.17600000000000002</v>
      </c>
      <c r="BX20" s="18">
        <f t="shared" si="40"/>
        <v>48.101700000000001</v>
      </c>
      <c r="BY20" s="18">
        <f t="shared" si="40"/>
        <v>760.23710799999992</v>
      </c>
      <c r="BZ20" s="18">
        <f t="shared" si="40"/>
        <v>52.0623</v>
      </c>
      <c r="CA20" s="18">
        <f>SUM(BW20:BZ20)</f>
        <v>860.57710799999995</v>
      </c>
    </row>
    <row r="21" spans="1:79" x14ac:dyDescent="0.25">
      <c r="A21" s="36" t="s">
        <v>26</v>
      </c>
      <c r="B21" s="37"/>
      <c r="C21" s="37"/>
      <c r="D21" s="37"/>
      <c r="E21" s="37"/>
      <c r="F21" s="37"/>
      <c r="G21" s="37"/>
    </row>
    <row r="22" spans="1:79" x14ac:dyDescent="0.25">
      <c r="A22" s="41" t="s">
        <v>30</v>
      </c>
      <c r="B22" s="19" t="s">
        <v>21</v>
      </c>
      <c r="C22" s="20">
        <v>54496215</v>
      </c>
      <c r="D22" s="20">
        <v>5071182</v>
      </c>
      <c r="E22" s="20">
        <v>58732127</v>
      </c>
      <c r="F22" s="20">
        <v>11899078</v>
      </c>
      <c r="G22" s="21">
        <f>SUM(C22:F22)</f>
        <v>130198602</v>
      </c>
      <c r="I22" s="20">
        <v>54628822</v>
      </c>
      <c r="J22" s="20">
        <v>5074096</v>
      </c>
      <c r="K22" s="20">
        <v>56596929</v>
      </c>
      <c r="L22" s="20">
        <v>11061081</v>
      </c>
      <c r="M22" s="21">
        <f>SUM(I22:L22)</f>
        <v>127360928</v>
      </c>
      <c r="O22" s="20">
        <v>58892680</v>
      </c>
      <c r="P22" s="20">
        <v>5048433</v>
      </c>
      <c r="Q22" s="20">
        <v>57018745</v>
      </c>
      <c r="R22" s="20">
        <v>10911866</v>
      </c>
      <c r="S22" s="21">
        <f>SUM(O22:R22)</f>
        <v>131871724</v>
      </c>
      <c r="U22" s="20">
        <v>55411474</v>
      </c>
      <c r="V22" s="20">
        <v>4836150</v>
      </c>
      <c r="W22" s="20">
        <v>51883377</v>
      </c>
      <c r="X22" s="20">
        <v>9926894</v>
      </c>
      <c r="Y22" s="21">
        <f>SUM(U22:X22)</f>
        <v>122057895</v>
      </c>
      <c r="AA22" s="20">
        <v>51314057</v>
      </c>
      <c r="AB22" s="20">
        <v>4878727</v>
      </c>
      <c r="AC22" s="20">
        <v>56126704</v>
      </c>
      <c r="AD22" s="20">
        <v>9459998</v>
      </c>
      <c r="AE22" s="21">
        <f>SUM(AA22:AD22)</f>
        <v>121779486</v>
      </c>
      <c r="AG22" s="20">
        <v>52084666</v>
      </c>
      <c r="AH22" s="20">
        <v>4794817</v>
      </c>
      <c r="AI22" s="20">
        <v>64534857</v>
      </c>
      <c r="AJ22" s="20">
        <v>9799589</v>
      </c>
      <c r="AK22" s="21">
        <f>SUM(AG22:AJ22)</f>
        <v>131213929</v>
      </c>
      <c r="AM22" s="20">
        <v>58659712</v>
      </c>
      <c r="AN22" s="20">
        <v>5720329</v>
      </c>
      <c r="AO22" s="20">
        <v>63456515</v>
      </c>
      <c r="AP22" s="20">
        <v>10992049</v>
      </c>
      <c r="AQ22" s="21">
        <f>SUM(AM22:AP22)</f>
        <v>138828605</v>
      </c>
      <c r="AS22" s="20">
        <v>63631929</v>
      </c>
      <c r="AT22" s="20">
        <v>5898084</v>
      </c>
      <c r="AU22" s="20">
        <v>69906358</v>
      </c>
      <c r="AV22" s="20">
        <v>11765603</v>
      </c>
      <c r="AW22" s="21">
        <f>SUM(AS22:AV22)</f>
        <v>151201974</v>
      </c>
      <c r="AY22" s="20">
        <v>57204713</v>
      </c>
      <c r="AZ22" s="20">
        <v>5718516</v>
      </c>
      <c r="BA22" s="20">
        <v>58078271</v>
      </c>
      <c r="BB22" s="20">
        <v>10133152</v>
      </c>
      <c r="BC22" s="21">
        <f>SUM(AY22:BB22)</f>
        <v>131134652</v>
      </c>
      <c r="BE22" s="20"/>
      <c r="BF22" s="20"/>
      <c r="BG22" s="20"/>
      <c r="BH22" s="20"/>
      <c r="BI22" s="21">
        <f>SUM(BE22:BH22)</f>
        <v>0</v>
      </c>
      <c r="BK22" s="20"/>
      <c r="BL22" s="20"/>
      <c r="BM22" s="20"/>
      <c r="BN22" s="20"/>
      <c r="BO22" s="21">
        <f>SUM(BK22:BN22)</f>
        <v>0</v>
      </c>
      <c r="BQ22" s="20"/>
      <c r="BR22" s="20"/>
      <c r="BS22" s="20"/>
      <c r="BT22" s="20"/>
      <c r="BU22" s="21">
        <f>SUM(BQ22:BT22)</f>
        <v>0</v>
      </c>
      <c r="BW22" s="20">
        <f t="shared" ref="BW22:BZ25" si="41">C22+I22+O22+U22+AA22+AG22+AM22+AS22+AY22+BE22+BK22+BQ22</f>
        <v>506324268</v>
      </c>
      <c r="BX22" s="20">
        <f t="shared" si="41"/>
        <v>47040334</v>
      </c>
      <c r="BY22" s="20">
        <f t="shared" si="41"/>
        <v>536333883</v>
      </c>
      <c r="BZ22" s="20">
        <f t="shared" si="41"/>
        <v>95949310</v>
      </c>
      <c r="CA22" s="21">
        <f>SUM(BW22:BZ22)</f>
        <v>1185647795</v>
      </c>
    </row>
    <row r="23" spans="1:79" x14ac:dyDescent="0.25">
      <c r="A23" s="41"/>
      <c r="B23" s="19" t="s">
        <v>22</v>
      </c>
      <c r="C23" s="23">
        <v>3.8800000000000001E-2</v>
      </c>
      <c r="D23" s="23">
        <v>4.8272000000000004</v>
      </c>
      <c r="E23" s="23">
        <v>78.729600000000005</v>
      </c>
      <c r="F23" s="23">
        <v>5.3056999999999999</v>
      </c>
      <c r="G23" s="23">
        <f>SUM(C23:F23)</f>
        <v>88.901300000000006</v>
      </c>
      <c r="I23" s="23">
        <v>1.2699999999999999E-2</v>
      </c>
      <c r="J23" s="23">
        <v>5.1878000000000002</v>
      </c>
      <c r="K23" s="23">
        <v>82.726299999999995</v>
      </c>
      <c r="L23" s="23">
        <v>5.6223000000000001</v>
      </c>
      <c r="M23" s="23">
        <f>SUM(I23:L23)</f>
        <v>93.549099999999996</v>
      </c>
      <c r="O23" s="23">
        <v>1.23E-2</v>
      </c>
      <c r="P23" s="23">
        <v>4.9771000000000001</v>
      </c>
      <c r="Q23" s="23">
        <v>77.901200000000003</v>
      </c>
      <c r="R23" s="23">
        <v>5.2995000000000001</v>
      </c>
      <c r="S23" s="23">
        <f>SUM(O23:R23)</f>
        <v>88.190100000000001</v>
      </c>
      <c r="U23" s="23">
        <v>1.24E-2</v>
      </c>
      <c r="V23" s="23">
        <v>5.1413000000000002</v>
      </c>
      <c r="W23" s="23">
        <v>74.356800000000007</v>
      </c>
      <c r="X23" s="23">
        <v>5.258</v>
      </c>
      <c r="Y23" s="23">
        <f>SUM(U23:X23)</f>
        <v>84.768500000000003</v>
      </c>
      <c r="AA23" s="23">
        <v>9.9000000000000008E-3</v>
      </c>
      <c r="AB23" s="23">
        <v>5.2289000000000003</v>
      </c>
      <c r="AC23" s="23">
        <v>79.848799999999997</v>
      </c>
      <c r="AD23" s="23">
        <v>5.4032999999999998</v>
      </c>
      <c r="AE23" s="23">
        <f>SUM(AA23:AD23)</f>
        <v>90.490899999999996</v>
      </c>
      <c r="AG23" s="23">
        <v>1.6899999999999998E-2</v>
      </c>
      <c r="AH23" s="23">
        <v>4.6425000000000001</v>
      </c>
      <c r="AI23" s="23">
        <v>94.550600000000003</v>
      </c>
      <c r="AJ23" s="23">
        <v>6.0784000000000002</v>
      </c>
      <c r="AK23" s="23">
        <f>SUM(AG23:AJ23)</f>
        <v>105.28840000000001</v>
      </c>
      <c r="AM23" s="23">
        <v>2.0500000000000001E-2</v>
      </c>
      <c r="AN23" s="23">
        <v>5.5004</v>
      </c>
      <c r="AO23" s="23">
        <v>88.92</v>
      </c>
      <c r="AP23" s="23">
        <v>6.4362000000000004</v>
      </c>
      <c r="AQ23" s="23">
        <f>SUM(AM23:AP23)</f>
        <v>100.8771</v>
      </c>
      <c r="AS23" s="23">
        <v>2.18E-2</v>
      </c>
      <c r="AT23" s="23">
        <v>6.3174000000000001</v>
      </c>
      <c r="AU23" s="23">
        <v>97.095200000000006</v>
      </c>
      <c r="AV23" s="23">
        <v>6.7991000000000001</v>
      </c>
      <c r="AW23" s="23">
        <f>SUM(AS23:AV23)</f>
        <v>110.23350000000001</v>
      </c>
      <c r="AY23" s="23">
        <v>3.0700000000000002E-2</v>
      </c>
      <c r="AZ23" s="23">
        <v>6.2790999999999997</v>
      </c>
      <c r="BA23" s="23">
        <v>81.384900000000002</v>
      </c>
      <c r="BB23" s="23">
        <v>5.8597999999999999</v>
      </c>
      <c r="BC23" s="23">
        <f>SUM(AY23:BB23)</f>
        <v>93.55449999999999</v>
      </c>
      <c r="BE23" s="23"/>
      <c r="BF23" s="23"/>
      <c r="BG23" s="23"/>
      <c r="BH23" s="23"/>
      <c r="BI23" s="23">
        <f>SUM(BE23:BH23)</f>
        <v>0</v>
      </c>
      <c r="BK23" s="23"/>
      <c r="BL23" s="23"/>
      <c r="BM23" s="23"/>
      <c r="BN23" s="23"/>
      <c r="BO23" s="23">
        <f>SUM(BK23:BN23)</f>
        <v>0</v>
      </c>
      <c r="BQ23" s="23"/>
      <c r="BR23" s="23"/>
      <c r="BS23" s="23"/>
      <c r="BT23" s="23"/>
      <c r="BU23" s="23">
        <f>SUM(BQ23:BT23)</f>
        <v>0</v>
      </c>
      <c r="BW23" s="23">
        <f t="shared" si="41"/>
        <v>0.17600000000000002</v>
      </c>
      <c r="BX23" s="23">
        <f t="shared" si="41"/>
        <v>48.101700000000001</v>
      </c>
      <c r="BY23" s="23">
        <f t="shared" si="41"/>
        <v>755.51339999999993</v>
      </c>
      <c r="BZ23" s="23">
        <f t="shared" si="41"/>
        <v>52.0623</v>
      </c>
      <c r="CA23" s="23">
        <f>SUM(BW23:BZ23)</f>
        <v>855.85339999999997</v>
      </c>
    </row>
    <row r="24" spans="1:79" x14ac:dyDescent="0.25">
      <c r="A24" s="42" t="s">
        <v>31</v>
      </c>
      <c r="B24" s="19" t="s">
        <v>21</v>
      </c>
      <c r="C24" s="20"/>
      <c r="D24" s="20">
        <v>31669</v>
      </c>
      <c r="E24" s="20">
        <v>168691</v>
      </c>
      <c r="F24" s="20">
        <v>8942</v>
      </c>
      <c r="G24" s="21">
        <f>SUM(C24:F24)</f>
        <v>209302</v>
      </c>
      <c r="I24" s="20"/>
      <c r="J24" s="20">
        <v>83795</v>
      </c>
      <c r="K24" s="20">
        <v>174191</v>
      </c>
      <c r="L24" s="20">
        <v>8072</v>
      </c>
      <c r="M24" s="21">
        <f>SUM(I24:L24)</f>
        <v>266058</v>
      </c>
      <c r="O24" s="20"/>
      <c r="P24" s="20">
        <v>30537</v>
      </c>
      <c r="Q24" s="20">
        <v>160450</v>
      </c>
      <c r="R24" s="20">
        <v>9261</v>
      </c>
      <c r="S24" s="21">
        <f>SUM(O24:R24)</f>
        <v>200248</v>
      </c>
      <c r="U24" s="20"/>
      <c r="V24" s="20">
        <v>29917</v>
      </c>
      <c r="W24" s="20">
        <v>124132</v>
      </c>
      <c r="X24" s="20">
        <v>10890</v>
      </c>
      <c r="Y24" s="21">
        <f>SUM(U24:X24)</f>
        <v>164939</v>
      </c>
      <c r="AA24" s="20"/>
      <c r="AB24" s="20">
        <v>19085</v>
      </c>
      <c r="AC24" s="20">
        <v>153061</v>
      </c>
      <c r="AD24" s="20">
        <v>11235</v>
      </c>
      <c r="AE24" s="21">
        <f>SUM(AA24:AD24)</f>
        <v>183381</v>
      </c>
      <c r="AG24" s="20"/>
      <c r="AH24" s="20">
        <v>21011</v>
      </c>
      <c r="AI24" s="20">
        <v>194142</v>
      </c>
      <c r="AJ24" s="20">
        <v>13424</v>
      </c>
      <c r="AK24" s="21">
        <f>SUM(AG24:AJ24)</f>
        <v>228577</v>
      </c>
      <c r="AM24" s="20"/>
      <c r="AN24" s="20">
        <v>13047</v>
      </c>
      <c r="AO24" s="20">
        <v>239986</v>
      </c>
      <c r="AP24" s="20">
        <v>14944</v>
      </c>
      <c r="AQ24" s="21">
        <f>SUM(AM24:AP24)</f>
        <v>267977</v>
      </c>
      <c r="AS24" s="20"/>
      <c r="AT24" s="20">
        <v>5978</v>
      </c>
      <c r="AU24" s="20">
        <v>284570</v>
      </c>
      <c r="AV24" s="20">
        <v>16327</v>
      </c>
      <c r="AW24" s="21">
        <f>SUM(AS24:AV24)</f>
        <v>306875</v>
      </c>
      <c r="AY24" s="20"/>
      <c r="AZ24" s="20">
        <v>3573</v>
      </c>
      <c r="BA24" s="20">
        <v>209442</v>
      </c>
      <c r="BB24" s="20">
        <v>12481</v>
      </c>
      <c r="BC24" s="21">
        <f>SUM(AY24:BB24)</f>
        <v>225496</v>
      </c>
      <c r="BE24" s="20"/>
      <c r="BF24" s="20"/>
      <c r="BG24" s="20"/>
      <c r="BH24" s="20"/>
      <c r="BI24" s="21">
        <f>SUM(BE24:BH24)</f>
        <v>0</v>
      </c>
      <c r="BK24" s="20"/>
      <c r="BL24" s="20"/>
      <c r="BM24" s="20"/>
      <c r="BN24" s="20"/>
      <c r="BO24" s="21">
        <f>SUM(BK24:BN24)</f>
        <v>0</v>
      </c>
      <c r="BQ24" s="20"/>
      <c r="BR24" s="20"/>
      <c r="BS24" s="20"/>
      <c r="BT24" s="20"/>
      <c r="BU24" s="21">
        <f>SUM(BQ24:BT24)</f>
        <v>0</v>
      </c>
      <c r="BW24" s="20">
        <f t="shared" si="41"/>
        <v>0</v>
      </c>
      <c r="BX24" s="20">
        <f t="shared" si="41"/>
        <v>238612</v>
      </c>
      <c r="BY24" s="20">
        <f t="shared" si="41"/>
        <v>1708665</v>
      </c>
      <c r="BZ24" s="20">
        <f t="shared" si="41"/>
        <v>105576</v>
      </c>
      <c r="CA24" s="21">
        <f>SUM(BW24:BZ24)</f>
        <v>2052853</v>
      </c>
    </row>
    <row r="25" spans="1:79" x14ac:dyDescent="0.25">
      <c r="A25" s="43"/>
      <c r="B25" s="19" t="s">
        <v>22</v>
      </c>
      <c r="C25" s="23"/>
      <c r="D25" s="23"/>
      <c r="E25" s="23">
        <v>0.85741999999999996</v>
      </c>
      <c r="F25" s="23"/>
      <c r="G25" s="23">
        <f>SUM(C25:F25)</f>
        <v>0.85741999999999996</v>
      </c>
      <c r="I25" s="23"/>
      <c r="J25" s="23"/>
      <c r="K25" s="23">
        <v>0.84011000000000002</v>
      </c>
      <c r="L25" s="23"/>
      <c r="M25" s="23">
        <f>SUM(I25:L25)</f>
        <v>0.84011000000000002</v>
      </c>
      <c r="O25" s="23"/>
      <c r="P25" s="23"/>
      <c r="Q25" s="23">
        <v>0.685639</v>
      </c>
      <c r="R25" s="23"/>
      <c r="S25" s="23">
        <f>SUM(O25:R25)</f>
        <v>0.685639</v>
      </c>
      <c r="U25" s="23"/>
      <c r="V25" s="23"/>
      <c r="W25" s="23">
        <v>0.52764999999999995</v>
      </c>
      <c r="X25" s="23"/>
      <c r="Y25" s="23">
        <f>SUM(U25:X25)</f>
        <v>0.52764999999999995</v>
      </c>
      <c r="AA25" s="23"/>
      <c r="AB25" s="23"/>
      <c r="AC25" s="23">
        <v>0.31809999999999999</v>
      </c>
      <c r="AD25" s="23"/>
      <c r="AE25" s="23">
        <f>SUM(AA25:AD25)</f>
        <v>0.31809999999999999</v>
      </c>
      <c r="AG25" s="23"/>
      <c r="AH25" s="23"/>
      <c r="AI25" s="23">
        <v>0.33042899999999997</v>
      </c>
      <c r="AJ25" s="23"/>
      <c r="AK25" s="23">
        <f>SUM(AG25:AJ25)</f>
        <v>0.33042899999999997</v>
      </c>
      <c r="AM25" s="23"/>
      <c r="AN25" s="23"/>
      <c r="AO25" s="23">
        <v>0.37629000000000001</v>
      </c>
      <c r="AP25" s="23"/>
      <c r="AQ25" s="23">
        <f>SUM(AM25:AP25)</f>
        <v>0.37629000000000001</v>
      </c>
      <c r="AS25" s="23"/>
      <c r="AT25" s="23"/>
      <c r="AU25" s="23">
        <v>0.38934000000000002</v>
      </c>
      <c r="AV25" s="23"/>
      <c r="AW25" s="23">
        <f>SUM(AS25:AV25)</f>
        <v>0.38934000000000002</v>
      </c>
      <c r="AY25" s="23"/>
      <c r="AZ25" s="23"/>
      <c r="BA25" s="23">
        <v>0.39872999999999997</v>
      </c>
      <c r="BB25" s="23"/>
      <c r="BC25" s="23">
        <f>SUM(AY25:BB25)</f>
        <v>0.39872999999999997</v>
      </c>
      <c r="BE25" s="23"/>
      <c r="BF25" s="23"/>
      <c r="BG25" s="23"/>
      <c r="BH25" s="23"/>
      <c r="BI25" s="23">
        <f>SUM(BE25:BH25)</f>
        <v>0</v>
      </c>
      <c r="BK25" s="23"/>
      <c r="BL25" s="23"/>
      <c r="BM25" s="23"/>
      <c r="BN25" s="23"/>
      <c r="BO25" s="23">
        <f>SUM(BK25:BN25)</f>
        <v>0</v>
      </c>
      <c r="BQ25" s="23"/>
      <c r="BR25" s="23"/>
      <c r="BS25" s="23"/>
      <c r="BT25" s="23"/>
      <c r="BU25" s="23">
        <f>SUM(BQ25:BT25)</f>
        <v>0</v>
      </c>
      <c r="BW25" s="23">
        <f t="shared" si="41"/>
        <v>0</v>
      </c>
      <c r="BX25" s="23">
        <f t="shared" si="41"/>
        <v>0</v>
      </c>
      <c r="BY25" s="23">
        <f t="shared" si="41"/>
        <v>4.7237079999999994</v>
      </c>
      <c r="BZ25" s="23">
        <f t="shared" si="41"/>
        <v>0</v>
      </c>
      <c r="CA25" s="23">
        <f>SUM(BW25:BZ25)</f>
        <v>4.7237079999999994</v>
      </c>
    </row>
    <row r="26" spans="1:79" ht="8.25" customHeight="1" x14ac:dyDescent="0.25">
      <c r="A26" s="10"/>
      <c r="B26" s="11"/>
      <c r="C26" s="12"/>
      <c r="D26" s="12"/>
      <c r="E26" s="12"/>
      <c r="F26" s="12"/>
      <c r="G26" s="12"/>
      <c r="I26" s="12"/>
      <c r="J26" s="12"/>
      <c r="K26" s="12"/>
      <c r="L26" s="12"/>
      <c r="M26" s="12"/>
      <c r="O26" s="12"/>
      <c r="P26" s="12"/>
      <c r="Q26" s="12"/>
      <c r="R26" s="12"/>
      <c r="S26" s="12"/>
      <c r="U26" s="12"/>
      <c r="V26" s="12"/>
      <c r="W26" s="12"/>
      <c r="X26" s="12"/>
      <c r="Y26" s="12"/>
      <c r="AA26" s="12"/>
      <c r="AB26" s="12"/>
      <c r="AC26" s="12"/>
      <c r="AD26" s="12"/>
      <c r="AE26" s="12"/>
      <c r="AG26" s="12"/>
      <c r="AH26" s="12"/>
      <c r="AI26" s="12"/>
      <c r="AJ26" s="12"/>
      <c r="AK26" s="12"/>
      <c r="AL26" s="7"/>
      <c r="AM26" s="12"/>
      <c r="AN26" s="12"/>
      <c r="AO26" s="12"/>
      <c r="AP26" s="12"/>
      <c r="AQ26" s="12"/>
      <c r="AS26" s="12"/>
      <c r="AT26" s="12"/>
      <c r="AU26" s="12"/>
      <c r="AV26" s="12"/>
      <c r="AW26" s="12"/>
      <c r="AY26" s="12"/>
      <c r="AZ26" s="12"/>
      <c r="BA26" s="12"/>
      <c r="BB26" s="12"/>
      <c r="BC26" s="12"/>
      <c r="BE26" s="12"/>
      <c r="BF26" s="12"/>
      <c r="BG26" s="12"/>
      <c r="BH26" s="12"/>
      <c r="BI26" s="12"/>
      <c r="BK26" s="12"/>
      <c r="BL26" s="12"/>
      <c r="BM26" s="12"/>
      <c r="BN26" s="12"/>
      <c r="BO26" s="12"/>
      <c r="BQ26" s="12"/>
      <c r="BR26" s="12"/>
      <c r="BS26" s="12"/>
      <c r="BT26" s="12"/>
      <c r="BU26" s="12"/>
      <c r="BW26" s="12"/>
      <c r="BX26" s="12"/>
      <c r="BY26" s="12"/>
      <c r="BZ26" s="12"/>
      <c r="CA26" s="12"/>
    </row>
    <row r="27" spans="1:79" ht="38.25" x14ac:dyDescent="0.25">
      <c r="A27" s="13" t="s">
        <v>32</v>
      </c>
      <c r="B27" s="24"/>
      <c r="C27" s="24"/>
      <c r="D27" s="24"/>
      <c r="E27" s="24"/>
      <c r="F27" s="24"/>
      <c r="G27" s="24"/>
    </row>
    <row r="28" spans="1:79" x14ac:dyDescent="0.25">
      <c r="A28" s="30" t="s">
        <v>33</v>
      </c>
      <c r="B28" s="15" t="s">
        <v>21</v>
      </c>
      <c r="C28" s="16">
        <f t="shared" ref="C28:F29" si="42">C31+C33</f>
        <v>19918703</v>
      </c>
      <c r="D28" s="16">
        <f t="shared" si="42"/>
        <v>1179631</v>
      </c>
      <c r="E28" s="16">
        <f t="shared" si="42"/>
        <v>13818074</v>
      </c>
      <c r="F28" s="16">
        <f t="shared" si="42"/>
        <v>8018013</v>
      </c>
      <c r="G28" s="17">
        <f>SUM(C28:F28)</f>
        <v>42934421</v>
      </c>
      <c r="I28" s="16">
        <f t="shared" ref="I28:L29" si="43">I31+I33</f>
        <v>17993629</v>
      </c>
      <c r="J28" s="16">
        <f t="shared" si="43"/>
        <v>1122367</v>
      </c>
      <c r="K28" s="16">
        <f t="shared" si="43"/>
        <v>12252876</v>
      </c>
      <c r="L28" s="16">
        <f t="shared" si="43"/>
        <v>7356352</v>
      </c>
      <c r="M28" s="17">
        <f>SUM(I28:L28)</f>
        <v>38725224</v>
      </c>
      <c r="O28" s="16">
        <f t="shared" ref="O28:R29" si="44">O31+O33</f>
        <v>18635312</v>
      </c>
      <c r="P28" s="16">
        <f t="shared" si="44"/>
        <v>1054512</v>
      </c>
      <c r="Q28" s="16">
        <f t="shared" si="44"/>
        <v>12226656</v>
      </c>
      <c r="R28" s="16">
        <f t="shared" si="44"/>
        <v>7135230</v>
      </c>
      <c r="S28" s="17">
        <f>SUM(O28:R28)</f>
        <v>39051710</v>
      </c>
      <c r="T28" s="7"/>
      <c r="U28" s="16">
        <f t="shared" ref="U28:X29" si="45">U31+U33</f>
        <v>16695807</v>
      </c>
      <c r="V28" s="16">
        <f t="shared" si="45"/>
        <v>899983</v>
      </c>
      <c r="W28" s="16">
        <f t="shared" si="45"/>
        <v>11027640</v>
      </c>
      <c r="X28" s="16">
        <f t="shared" si="45"/>
        <v>5619110</v>
      </c>
      <c r="Y28" s="17">
        <f>SUM(U28:X28)</f>
        <v>34242540</v>
      </c>
      <c r="AA28" s="16">
        <f t="shared" ref="AA28:AD29" si="46">AA31+AA33</f>
        <v>16722732</v>
      </c>
      <c r="AB28" s="16">
        <f t="shared" si="46"/>
        <v>872605</v>
      </c>
      <c r="AC28" s="16">
        <f t="shared" si="46"/>
        <v>10130727</v>
      </c>
      <c r="AD28" s="16">
        <f t="shared" si="46"/>
        <v>4464661</v>
      </c>
      <c r="AE28" s="17">
        <f>SUM(AA28:AD28)</f>
        <v>32190725</v>
      </c>
      <c r="AG28" s="16">
        <f t="shared" ref="AG28:AJ29" si="47">AG31+AG33</f>
        <v>16872386</v>
      </c>
      <c r="AH28" s="16">
        <f t="shared" si="47"/>
        <v>844068</v>
      </c>
      <c r="AI28" s="16">
        <f t="shared" si="47"/>
        <v>10180024</v>
      </c>
      <c r="AJ28" s="16">
        <f t="shared" si="47"/>
        <v>4551692</v>
      </c>
      <c r="AK28" s="17">
        <f>SUM(AG28:AJ28)</f>
        <v>32448170</v>
      </c>
      <c r="AL28" s="7"/>
      <c r="AM28" s="16">
        <f t="shared" ref="AM28:AP29" si="48">AM31+AM33</f>
        <v>18016003</v>
      </c>
      <c r="AN28" s="16">
        <f t="shared" si="48"/>
        <v>914762</v>
      </c>
      <c r="AO28" s="16">
        <f t="shared" si="48"/>
        <v>10919900</v>
      </c>
      <c r="AP28" s="16">
        <f t="shared" si="48"/>
        <v>4861592</v>
      </c>
      <c r="AQ28" s="17">
        <f>SUM(AM28:AP28)</f>
        <v>34712257</v>
      </c>
      <c r="AS28" s="16">
        <f t="shared" ref="AS28:AV29" si="49">AS31+AS33</f>
        <v>19611348</v>
      </c>
      <c r="AT28" s="16">
        <f t="shared" si="49"/>
        <v>1243164</v>
      </c>
      <c r="AU28" s="16">
        <f t="shared" si="49"/>
        <v>11899389</v>
      </c>
      <c r="AV28" s="16">
        <f t="shared" si="49"/>
        <v>5144715</v>
      </c>
      <c r="AW28" s="17">
        <f>SUM(AS28:AV28)</f>
        <v>37898616</v>
      </c>
      <c r="AY28" s="16">
        <f t="shared" ref="AY28:BB29" si="50">AY31+AY33</f>
        <v>15810395</v>
      </c>
      <c r="AZ28" s="16">
        <f t="shared" si="50"/>
        <v>890213</v>
      </c>
      <c r="BA28" s="16">
        <f t="shared" si="50"/>
        <v>9499602</v>
      </c>
      <c r="BB28" s="16">
        <f t="shared" si="50"/>
        <v>4176434</v>
      </c>
      <c r="BC28" s="17">
        <f>SUM(AY28:BB28)</f>
        <v>30376644</v>
      </c>
      <c r="BD28" s="7"/>
      <c r="BE28" s="16">
        <f t="shared" ref="BE28:BH29" si="51">BE31+BE33</f>
        <v>0</v>
      </c>
      <c r="BF28" s="16">
        <f t="shared" si="51"/>
        <v>0</v>
      </c>
      <c r="BG28" s="16">
        <f t="shared" si="51"/>
        <v>0</v>
      </c>
      <c r="BH28" s="16">
        <f t="shared" si="51"/>
        <v>0</v>
      </c>
      <c r="BI28" s="17">
        <f>SUM(BE28:BH28)</f>
        <v>0</v>
      </c>
      <c r="BK28" s="16">
        <f t="shared" ref="BK28:BN29" si="52">BK31+BK33</f>
        <v>0</v>
      </c>
      <c r="BL28" s="16">
        <f t="shared" si="52"/>
        <v>0</v>
      </c>
      <c r="BM28" s="16">
        <f t="shared" si="52"/>
        <v>0</v>
      </c>
      <c r="BN28" s="16">
        <f t="shared" si="52"/>
        <v>0</v>
      </c>
      <c r="BO28" s="17">
        <f>SUM(BK28:BN28)</f>
        <v>0</v>
      </c>
      <c r="BQ28" s="16">
        <f t="shared" ref="BQ28:BT29" si="53">BQ31+BQ33</f>
        <v>0</v>
      </c>
      <c r="BR28" s="16">
        <f t="shared" si="53"/>
        <v>0</v>
      </c>
      <c r="BS28" s="16">
        <f t="shared" si="53"/>
        <v>0</v>
      </c>
      <c r="BT28" s="16">
        <f t="shared" si="53"/>
        <v>0</v>
      </c>
      <c r="BU28" s="17">
        <f>SUM(BQ28:BT28)</f>
        <v>0</v>
      </c>
      <c r="BW28" s="16">
        <f t="shared" ref="BW28:BZ29" si="54">BW31+BW33</f>
        <v>160276315</v>
      </c>
      <c r="BX28" s="16">
        <f t="shared" si="54"/>
        <v>9021305</v>
      </c>
      <c r="BY28" s="16">
        <f t="shared" si="54"/>
        <v>101954888</v>
      </c>
      <c r="BZ28" s="16">
        <f t="shared" si="54"/>
        <v>51327799</v>
      </c>
      <c r="CA28" s="17">
        <f>SUM(BW28:BZ28)</f>
        <v>322580307</v>
      </c>
    </row>
    <row r="29" spans="1:79" x14ac:dyDescent="0.25">
      <c r="A29" s="30"/>
      <c r="B29" s="15" t="s">
        <v>22</v>
      </c>
      <c r="C29" s="18">
        <f t="shared" si="42"/>
        <v>16.536999999999999</v>
      </c>
      <c r="D29" s="18">
        <f t="shared" si="42"/>
        <v>1.3620000000000001</v>
      </c>
      <c r="E29" s="18">
        <f t="shared" si="42"/>
        <v>0</v>
      </c>
      <c r="F29" s="18">
        <f t="shared" si="42"/>
        <v>0</v>
      </c>
      <c r="G29" s="18">
        <f>SUM(C29:F29)</f>
        <v>17.899000000000001</v>
      </c>
      <c r="I29" s="18">
        <f t="shared" si="43"/>
        <v>16.513000000000002</v>
      </c>
      <c r="J29" s="18">
        <f t="shared" si="43"/>
        <v>1.454</v>
      </c>
      <c r="K29" s="18">
        <f t="shared" si="43"/>
        <v>0</v>
      </c>
      <c r="L29" s="18">
        <f t="shared" si="43"/>
        <v>0</v>
      </c>
      <c r="M29" s="18">
        <f>SUM(I29:L29)</f>
        <v>17.967000000000002</v>
      </c>
      <c r="O29" s="18">
        <f t="shared" si="44"/>
        <v>16.478999999999999</v>
      </c>
      <c r="P29" s="18">
        <f t="shared" si="44"/>
        <v>1.343</v>
      </c>
      <c r="Q29" s="18">
        <f t="shared" si="44"/>
        <v>0</v>
      </c>
      <c r="R29" s="18">
        <f t="shared" si="44"/>
        <v>0</v>
      </c>
      <c r="S29" s="18">
        <f>SUM(O29:R29)</f>
        <v>17.821999999999999</v>
      </c>
      <c r="U29" s="18">
        <f t="shared" si="45"/>
        <v>15.94</v>
      </c>
      <c r="V29" s="18">
        <f t="shared" si="45"/>
        <v>1.226</v>
      </c>
      <c r="W29" s="18">
        <f t="shared" si="45"/>
        <v>0</v>
      </c>
      <c r="X29" s="18">
        <f t="shared" si="45"/>
        <v>0</v>
      </c>
      <c r="Y29" s="18">
        <f>SUM(U29:X29)</f>
        <v>17.166</v>
      </c>
      <c r="AA29" s="18">
        <f t="shared" si="46"/>
        <v>15.401999999999999</v>
      </c>
      <c r="AB29" s="18">
        <f t="shared" si="46"/>
        <v>1.2150000000000001</v>
      </c>
      <c r="AC29" s="18">
        <f t="shared" si="46"/>
        <v>0</v>
      </c>
      <c r="AD29" s="18">
        <f t="shared" si="46"/>
        <v>0</v>
      </c>
      <c r="AE29" s="18">
        <f>SUM(AA29:AD29)</f>
        <v>16.617000000000001</v>
      </c>
      <c r="AG29" s="18">
        <f t="shared" si="47"/>
        <v>16.248000000000001</v>
      </c>
      <c r="AH29" s="18">
        <f t="shared" si="47"/>
        <v>1.3089999999999999</v>
      </c>
      <c r="AI29" s="18">
        <f t="shared" si="47"/>
        <v>0</v>
      </c>
      <c r="AJ29" s="18">
        <f t="shared" si="47"/>
        <v>0</v>
      </c>
      <c r="AK29" s="18">
        <f>SUM(AG29:AJ29)</f>
        <v>17.557000000000002</v>
      </c>
      <c r="AM29" s="18">
        <f t="shared" si="48"/>
        <v>16.587</v>
      </c>
      <c r="AN29" s="18">
        <f t="shared" si="48"/>
        <v>1.401</v>
      </c>
      <c r="AO29" s="18">
        <f t="shared" si="48"/>
        <v>0</v>
      </c>
      <c r="AP29" s="18">
        <f t="shared" si="48"/>
        <v>0</v>
      </c>
      <c r="AQ29" s="18">
        <f>SUM(AM29:AP29)</f>
        <v>17.988</v>
      </c>
      <c r="AS29" s="18">
        <f t="shared" si="49"/>
        <v>14.997</v>
      </c>
      <c r="AT29" s="18">
        <f t="shared" si="49"/>
        <v>1.704</v>
      </c>
      <c r="AU29" s="18">
        <f t="shared" si="49"/>
        <v>0</v>
      </c>
      <c r="AV29" s="18">
        <f t="shared" si="49"/>
        <v>0</v>
      </c>
      <c r="AW29" s="18">
        <f>SUM(AS29:AV29)</f>
        <v>16.701000000000001</v>
      </c>
      <c r="AY29" s="18">
        <f t="shared" si="50"/>
        <v>13.542</v>
      </c>
      <c r="AZ29" s="18">
        <f t="shared" si="50"/>
        <v>1.341</v>
      </c>
      <c r="BA29" s="18">
        <f t="shared" si="50"/>
        <v>0</v>
      </c>
      <c r="BB29" s="18">
        <f t="shared" si="50"/>
        <v>0</v>
      </c>
      <c r="BC29" s="18">
        <f>SUM(AY29:BB29)</f>
        <v>14.882999999999999</v>
      </c>
      <c r="BE29" s="18">
        <f t="shared" si="51"/>
        <v>0</v>
      </c>
      <c r="BF29" s="18">
        <f t="shared" si="51"/>
        <v>0</v>
      </c>
      <c r="BG29" s="18">
        <f t="shared" si="51"/>
        <v>0</v>
      </c>
      <c r="BH29" s="18">
        <f t="shared" si="51"/>
        <v>0</v>
      </c>
      <c r="BI29" s="18">
        <f>SUM(BE29:BH29)</f>
        <v>0</v>
      </c>
      <c r="BK29" s="18">
        <f t="shared" si="52"/>
        <v>0</v>
      </c>
      <c r="BL29" s="18">
        <f t="shared" si="52"/>
        <v>0</v>
      </c>
      <c r="BM29" s="18">
        <f t="shared" si="52"/>
        <v>0</v>
      </c>
      <c r="BN29" s="18">
        <f t="shared" si="52"/>
        <v>0</v>
      </c>
      <c r="BO29" s="18">
        <f>SUM(BK29:BN29)</f>
        <v>0</v>
      </c>
      <c r="BQ29" s="18">
        <f t="shared" si="53"/>
        <v>0</v>
      </c>
      <c r="BR29" s="18">
        <f t="shared" si="53"/>
        <v>0</v>
      </c>
      <c r="BS29" s="18">
        <f t="shared" si="53"/>
        <v>0</v>
      </c>
      <c r="BT29" s="18">
        <f t="shared" si="53"/>
        <v>0</v>
      </c>
      <c r="BU29" s="18">
        <f>SUM(BQ29:BT29)</f>
        <v>0</v>
      </c>
      <c r="BW29" s="18">
        <f t="shared" si="54"/>
        <v>142.245</v>
      </c>
      <c r="BX29" s="18">
        <f t="shared" si="54"/>
        <v>12.355</v>
      </c>
      <c r="BY29" s="18">
        <f t="shared" si="54"/>
        <v>0</v>
      </c>
      <c r="BZ29" s="18">
        <f t="shared" si="54"/>
        <v>0</v>
      </c>
      <c r="CA29" s="18">
        <f>SUM(BW29:BZ29)</f>
        <v>154.6</v>
      </c>
    </row>
    <row r="30" spans="1:79" x14ac:dyDescent="0.25">
      <c r="A30" s="36" t="s">
        <v>26</v>
      </c>
      <c r="B30" s="37"/>
      <c r="C30" s="37"/>
      <c r="D30" s="37"/>
      <c r="E30" s="37"/>
      <c r="F30" s="37"/>
      <c r="G30" s="37"/>
    </row>
    <row r="31" spans="1:79" x14ac:dyDescent="0.25">
      <c r="A31" s="42" t="s">
        <v>34</v>
      </c>
      <c r="B31" s="19" t="s">
        <v>21</v>
      </c>
      <c r="C31" s="20">
        <v>18601289</v>
      </c>
      <c r="D31" s="20">
        <v>1179631</v>
      </c>
      <c r="E31" s="20">
        <v>2642807</v>
      </c>
      <c r="F31" s="20">
        <v>1275150</v>
      </c>
      <c r="G31" s="21">
        <f>SUM(C31:F31)</f>
        <v>23698877</v>
      </c>
      <c r="I31" s="20">
        <v>16846990</v>
      </c>
      <c r="J31" s="20">
        <v>1122367</v>
      </c>
      <c r="K31" s="20">
        <v>2422007</v>
      </c>
      <c r="L31" s="20">
        <v>1156041</v>
      </c>
      <c r="M31" s="21">
        <f>SUM(I31:L31)</f>
        <v>21547405</v>
      </c>
      <c r="O31" s="20">
        <v>17669005</v>
      </c>
      <c r="P31" s="20">
        <v>1054512</v>
      </c>
      <c r="Q31" s="20">
        <v>2487666</v>
      </c>
      <c r="R31" s="20">
        <v>1141025</v>
      </c>
      <c r="S31" s="21">
        <f>SUM(O31:R31)</f>
        <v>22352208</v>
      </c>
      <c r="U31" s="20">
        <v>15994077</v>
      </c>
      <c r="V31" s="20">
        <v>899983</v>
      </c>
      <c r="W31" s="20">
        <v>2286798</v>
      </c>
      <c r="X31" s="20">
        <v>1104586</v>
      </c>
      <c r="Y31" s="21">
        <f>SUM(U31:X31)</f>
        <v>20285444</v>
      </c>
      <c r="AA31" s="20">
        <v>16233922</v>
      </c>
      <c r="AB31" s="20">
        <v>872605</v>
      </c>
      <c r="AC31" s="20">
        <v>2444057</v>
      </c>
      <c r="AD31" s="20">
        <v>1141940</v>
      </c>
      <c r="AE31" s="21">
        <f>SUM(AA31:AD31)</f>
        <v>20692524</v>
      </c>
      <c r="AG31" s="20">
        <v>16437324</v>
      </c>
      <c r="AH31" s="20">
        <v>844068</v>
      </c>
      <c r="AI31" s="20">
        <v>2533521</v>
      </c>
      <c r="AJ31" s="20">
        <v>1120528</v>
      </c>
      <c r="AK31" s="21">
        <f>SUM(AG31:AJ31)</f>
        <v>20935441</v>
      </c>
      <c r="AM31" s="20">
        <v>17534270</v>
      </c>
      <c r="AN31" s="20">
        <v>914762</v>
      </c>
      <c r="AO31" s="20">
        <v>2833628</v>
      </c>
      <c r="AP31" s="20">
        <v>1322596</v>
      </c>
      <c r="AQ31" s="21">
        <f>SUM(AM31:AP31)</f>
        <v>22605256</v>
      </c>
      <c r="AS31" s="20">
        <v>19068238</v>
      </c>
      <c r="AT31" s="20">
        <v>1243164</v>
      </c>
      <c r="AU31" s="20">
        <v>2974693</v>
      </c>
      <c r="AV31" s="20">
        <v>1362780</v>
      </c>
      <c r="AW31" s="21">
        <f>SUM(AS31:AV31)</f>
        <v>24648875</v>
      </c>
      <c r="AY31" s="20">
        <v>15374554</v>
      </c>
      <c r="AZ31" s="20">
        <v>890213</v>
      </c>
      <c r="BA31" s="20">
        <v>2475704</v>
      </c>
      <c r="BB31" s="20">
        <v>1143236</v>
      </c>
      <c r="BC31" s="21">
        <f>SUM(AY31:BB31)</f>
        <v>19883707</v>
      </c>
      <c r="BE31" s="20"/>
      <c r="BF31" s="20"/>
      <c r="BG31" s="20"/>
      <c r="BH31" s="20"/>
      <c r="BI31" s="21">
        <f>SUM(BE31:BH31)</f>
        <v>0</v>
      </c>
      <c r="BK31" s="20"/>
      <c r="BL31" s="20"/>
      <c r="BM31" s="20"/>
      <c r="BN31" s="20"/>
      <c r="BO31" s="21">
        <f>SUM(BK31:BN31)</f>
        <v>0</v>
      </c>
      <c r="BQ31" s="20"/>
      <c r="BR31" s="20"/>
      <c r="BS31" s="20"/>
      <c r="BT31" s="20"/>
      <c r="BU31" s="21">
        <f>SUM(BQ31:BT31)</f>
        <v>0</v>
      </c>
      <c r="BW31" s="20">
        <f t="shared" ref="BW31:BZ34" si="55">C31+I31+O31+U31+AA31+AG31+AM31+AS31+AY31+BE31+BK31+BQ31</f>
        <v>153759669</v>
      </c>
      <c r="BX31" s="20">
        <f t="shared" si="55"/>
        <v>9021305</v>
      </c>
      <c r="BY31" s="20">
        <f t="shared" si="55"/>
        <v>23100881</v>
      </c>
      <c r="BZ31" s="20">
        <f t="shared" si="55"/>
        <v>10767882</v>
      </c>
      <c r="CA31" s="21">
        <f>SUM(BW31:BZ31)</f>
        <v>196649737</v>
      </c>
    </row>
    <row r="32" spans="1:79" x14ac:dyDescent="0.25">
      <c r="A32" s="43"/>
      <c r="B32" s="19" t="s">
        <v>22</v>
      </c>
      <c r="C32" s="25">
        <v>16.536999999999999</v>
      </c>
      <c r="D32" s="25">
        <v>1.3620000000000001</v>
      </c>
      <c r="E32" s="23"/>
      <c r="F32" s="23"/>
      <c r="G32" s="23">
        <f>SUM(C32:F32)</f>
        <v>17.899000000000001</v>
      </c>
      <c r="I32" s="25">
        <v>16.513000000000002</v>
      </c>
      <c r="J32" s="25">
        <v>1.454</v>
      </c>
      <c r="K32" s="23"/>
      <c r="L32" s="23"/>
      <c r="M32" s="23">
        <f>SUM(I32:L32)</f>
        <v>17.967000000000002</v>
      </c>
      <c r="O32" s="25">
        <v>16.478999999999999</v>
      </c>
      <c r="P32" s="25">
        <v>1.343</v>
      </c>
      <c r="Q32" s="23"/>
      <c r="R32" s="23"/>
      <c r="S32" s="23">
        <f>SUM(O32:R32)</f>
        <v>17.821999999999999</v>
      </c>
      <c r="U32" s="25">
        <v>15.94</v>
      </c>
      <c r="V32" s="25">
        <v>1.226</v>
      </c>
      <c r="W32" s="23"/>
      <c r="X32" s="23"/>
      <c r="Y32" s="23">
        <f>SUM(U32:X32)</f>
        <v>17.166</v>
      </c>
      <c r="AA32" s="25">
        <v>15.401999999999999</v>
      </c>
      <c r="AB32" s="25">
        <v>1.2150000000000001</v>
      </c>
      <c r="AC32" s="23"/>
      <c r="AD32" s="23"/>
      <c r="AE32" s="23">
        <f>SUM(AA32:AD32)</f>
        <v>16.617000000000001</v>
      </c>
      <c r="AG32" s="25">
        <v>16.248000000000001</v>
      </c>
      <c r="AH32" s="25">
        <v>1.3089999999999999</v>
      </c>
      <c r="AI32" s="23"/>
      <c r="AJ32" s="23"/>
      <c r="AK32" s="23">
        <f>SUM(AG32:AJ32)</f>
        <v>17.557000000000002</v>
      </c>
      <c r="AM32" s="25">
        <v>16.587</v>
      </c>
      <c r="AN32" s="25">
        <v>1.401</v>
      </c>
      <c r="AO32" s="23"/>
      <c r="AP32" s="23"/>
      <c r="AQ32" s="23">
        <f>SUM(AM32:AP32)</f>
        <v>17.988</v>
      </c>
      <c r="AS32" s="25">
        <v>14.997</v>
      </c>
      <c r="AT32" s="25">
        <v>1.704</v>
      </c>
      <c r="AU32" s="23"/>
      <c r="AV32" s="23"/>
      <c r="AW32" s="23">
        <f>SUM(AS32:AV32)</f>
        <v>16.701000000000001</v>
      </c>
      <c r="AY32" s="25">
        <v>13.542</v>
      </c>
      <c r="AZ32" s="25">
        <v>1.341</v>
      </c>
      <c r="BA32" s="23"/>
      <c r="BB32" s="23"/>
      <c r="BC32" s="23">
        <f>SUM(AY32:BB32)</f>
        <v>14.882999999999999</v>
      </c>
      <c r="BE32" s="25"/>
      <c r="BF32" s="25"/>
      <c r="BG32" s="23"/>
      <c r="BH32" s="23"/>
      <c r="BI32" s="23">
        <f>SUM(BE32:BH32)</f>
        <v>0</v>
      </c>
      <c r="BK32" s="25"/>
      <c r="BL32" s="25"/>
      <c r="BM32" s="23"/>
      <c r="BN32" s="23"/>
      <c r="BO32" s="23">
        <f>SUM(BK32:BN32)</f>
        <v>0</v>
      </c>
      <c r="BQ32" s="25"/>
      <c r="BR32" s="25"/>
      <c r="BS32" s="23"/>
      <c r="BT32" s="23"/>
      <c r="BU32" s="23">
        <f>SUM(BQ32:BT32)</f>
        <v>0</v>
      </c>
      <c r="BW32" s="25">
        <f t="shared" si="55"/>
        <v>142.245</v>
      </c>
      <c r="BX32" s="25">
        <f t="shared" si="55"/>
        <v>12.355</v>
      </c>
      <c r="BY32" s="23">
        <f t="shared" si="55"/>
        <v>0</v>
      </c>
      <c r="BZ32" s="23">
        <f t="shared" si="55"/>
        <v>0</v>
      </c>
      <c r="CA32" s="23">
        <f>SUM(BW32:BZ32)</f>
        <v>154.6</v>
      </c>
    </row>
    <row r="33" spans="1:79" x14ac:dyDescent="0.25">
      <c r="A33" s="42" t="s">
        <v>35</v>
      </c>
      <c r="B33" s="19" t="s">
        <v>21</v>
      </c>
      <c r="C33" s="20">
        <v>1317414</v>
      </c>
      <c r="D33" s="20"/>
      <c r="E33" s="20">
        <v>11175267</v>
      </c>
      <c r="F33" s="20">
        <v>6742863</v>
      </c>
      <c r="G33" s="21">
        <f>SUM(C33:F33)</f>
        <v>19235544</v>
      </c>
      <c r="I33" s="20">
        <v>1146639</v>
      </c>
      <c r="J33" s="20"/>
      <c r="K33" s="20">
        <v>9830869</v>
      </c>
      <c r="L33" s="20">
        <v>6200311</v>
      </c>
      <c r="M33" s="21">
        <f>SUM(I33:L33)</f>
        <v>17177819</v>
      </c>
      <c r="O33" s="20">
        <v>966307</v>
      </c>
      <c r="P33" s="20"/>
      <c r="Q33" s="20">
        <v>9738990</v>
      </c>
      <c r="R33" s="20">
        <v>5994205</v>
      </c>
      <c r="S33" s="21">
        <f>SUM(O33:R33)</f>
        <v>16699502</v>
      </c>
      <c r="U33" s="20">
        <v>701730</v>
      </c>
      <c r="V33" s="20"/>
      <c r="W33" s="20">
        <v>8740842</v>
      </c>
      <c r="X33" s="20">
        <v>4514524</v>
      </c>
      <c r="Y33" s="21">
        <f>SUM(U33:X33)</f>
        <v>13957096</v>
      </c>
      <c r="AA33" s="20">
        <v>488810</v>
      </c>
      <c r="AB33" s="20"/>
      <c r="AC33" s="20">
        <v>7686670</v>
      </c>
      <c r="AD33" s="20">
        <v>3322721</v>
      </c>
      <c r="AE33" s="21">
        <f>SUM(AA33:AD33)</f>
        <v>11498201</v>
      </c>
      <c r="AG33" s="20">
        <v>435062</v>
      </c>
      <c r="AH33" s="20"/>
      <c r="AI33" s="20">
        <v>7646503</v>
      </c>
      <c r="AJ33" s="20">
        <v>3431164</v>
      </c>
      <c r="AK33" s="21">
        <f>SUM(AG33:AJ33)</f>
        <v>11512729</v>
      </c>
      <c r="AM33" s="20">
        <v>481733</v>
      </c>
      <c r="AN33" s="20"/>
      <c r="AO33" s="20">
        <v>8086272</v>
      </c>
      <c r="AP33" s="20">
        <v>3538996</v>
      </c>
      <c r="AQ33" s="21">
        <f>SUM(AM33:AP33)</f>
        <v>12107001</v>
      </c>
      <c r="AS33" s="20">
        <v>543110</v>
      </c>
      <c r="AT33" s="20"/>
      <c r="AU33" s="20">
        <v>8924696</v>
      </c>
      <c r="AV33" s="20">
        <v>3781935</v>
      </c>
      <c r="AW33" s="21">
        <f>SUM(AS33:AV33)</f>
        <v>13249741</v>
      </c>
      <c r="AY33" s="20">
        <v>435841</v>
      </c>
      <c r="AZ33" s="20"/>
      <c r="BA33" s="20">
        <v>7023898</v>
      </c>
      <c r="BB33" s="20">
        <v>3033198</v>
      </c>
      <c r="BC33" s="21">
        <f>SUM(AY33:BB33)</f>
        <v>10492937</v>
      </c>
      <c r="BE33" s="20"/>
      <c r="BF33" s="20"/>
      <c r="BG33" s="20"/>
      <c r="BH33" s="20"/>
      <c r="BI33" s="21">
        <f>SUM(BE33:BH33)</f>
        <v>0</v>
      </c>
      <c r="BK33" s="20"/>
      <c r="BL33" s="20"/>
      <c r="BM33" s="20"/>
      <c r="BN33" s="20"/>
      <c r="BO33" s="21">
        <f>SUM(BK33:BN33)</f>
        <v>0</v>
      </c>
      <c r="BQ33" s="20"/>
      <c r="BR33" s="20"/>
      <c r="BS33" s="20"/>
      <c r="BT33" s="20"/>
      <c r="BU33" s="21">
        <f>SUM(BQ33:BT33)</f>
        <v>0</v>
      </c>
      <c r="BW33" s="20">
        <f t="shared" si="55"/>
        <v>6516646</v>
      </c>
      <c r="BX33" s="20">
        <f t="shared" si="55"/>
        <v>0</v>
      </c>
      <c r="BY33" s="20">
        <f t="shared" si="55"/>
        <v>78854007</v>
      </c>
      <c r="BZ33" s="20">
        <f t="shared" si="55"/>
        <v>40559917</v>
      </c>
      <c r="CA33" s="21">
        <f>SUM(BW33:BZ33)</f>
        <v>125930570</v>
      </c>
    </row>
    <row r="34" spans="1:79" x14ac:dyDescent="0.25">
      <c r="A34" s="43"/>
      <c r="B34" s="19" t="s">
        <v>22</v>
      </c>
      <c r="C34" s="23"/>
      <c r="D34" s="23"/>
      <c r="E34" s="23"/>
      <c r="F34" s="23"/>
      <c r="G34" s="23">
        <f>SUM(C34:F34)</f>
        <v>0</v>
      </c>
      <c r="I34" s="23"/>
      <c r="J34" s="23"/>
      <c r="K34" s="23"/>
      <c r="L34" s="23"/>
      <c r="M34" s="23">
        <f>SUM(I34:L34)</f>
        <v>0</v>
      </c>
      <c r="O34" s="23"/>
      <c r="P34" s="23"/>
      <c r="Q34" s="23"/>
      <c r="R34" s="23"/>
      <c r="S34" s="23">
        <f>SUM(O34:R34)</f>
        <v>0</v>
      </c>
      <c r="U34" s="23"/>
      <c r="V34" s="23"/>
      <c r="W34" s="23"/>
      <c r="X34" s="23"/>
      <c r="Y34" s="23">
        <f>SUM(U34:X34)</f>
        <v>0</v>
      </c>
      <c r="AA34" s="23"/>
      <c r="AB34" s="23"/>
      <c r="AC34" s="23"/>
      <c r="AD34" s="23"/>
      <c r="AE34" s="23">
        <f>SUM(AA34:AD34)</f>
        <v>0</v>
      </c>
      <c r="AG34" s="23"/>
      <c r="AH34" s="23"/>
      <c r="AI34" s="23"/>
      <c r="AJ34" s="23"/>
      <c r="AK34" s="23">
        <f>SUM(AG34:AJ34)</f>
        <v>0</v>
      </c>
      <c r="AM34" s="23"/>
      <c r="AN34" s="23"/>
      <c r="AO34" s="23"/>
      <c r="AP34" s="23"/>
      <c r="AQ34" s="23">
        <f>SUM(AM34:AP34)</f>
        <v>0</v>
      </c>
      <c r="AS34" s="23"/>
      <c r="AT34" s="23"/>
      <c r="AU34" s="23"/>
      <c r="AV34" s="23"/>
      <c r="AW34" s="23">
        <f>SUM(AS34:AV34)</f>
        <v>0</v>
      </c>
      <c r="AY34" s="23"/>
      <c r="AZ34" s="23"/>
      <c r="BA34" s="23"/>
      <c r="BB34" s="23"/>
      <c r="BC34" s="23">
        <f>SUM(AY34:BB34)</f>
        <v>0</v>
      </c>
      <c r="BE34" s="23"/>
      <c r="BF34" s="23"/>
      <c r="BG34" s="23"/>
      <c r="BH34" s="23"/>
      <c r="BI34" s="23">
        <f>SUM(BE34:BH34)</f>
        <v>0</v>
      </c>
      <c r="BK34" s="23"/>
      <c r="BL34" s="23"/>
      <c r="BM34" s="23"/>
      <c r="BN34" s="23"/>
      <c r="BO34" s="23">
        <f>SUM(BK34:BN34)</f>
        <v>0</v>
      </c>
      <c r="BQ34" s="23"/>
      <c r="BR34" s="23"/>
      <c r="BS34" s="23"/>
      <c r="BT34" s="23"/>
      <c r="BU34" s="23">
        <f>SUM(BQ34:BT34)</f>
        <v>0</v>
      </c>
      <c r="BW34" s="23">
        <f t="shared" si="55"/>
        <v>0</v>
      </c>
      <c r="BX34" s="23">
        <f t="shared" si="55"/>
        <v>0</v>
      </c>
      <c r="BY34" s="23">
        <f t="shared" si="55"/>
        <v>0</v>
      </c>
      <c r="BZ34" s="23">
        <f t="shared" si="55"/>
        <v>0</v>
      </c>
      <c r="CA34" s="23">
        <f>SUM(BW34:BZ34)</f>
        <v>0</v>
      </c>
    </row>
    <row r="35" spans="1:79" ht="8.25" customHeight="1" x14ac:dyDescent="0.25">
      <c r="A35" s="10"/>
      <c r="B35" s="11"/>
      <c r="C35" s="12"/>
      <c r="D35" s="12"/>
      <c r="E35" s="12"/>
      <c r="F35" s="12"/>
      <c r="G35" s="12"/>
      <c r="I35" s="12"/>
      <c r="J35" s="12"/>
      <c r="K35" s="12"/>
      <c r="L35" s="12"/>
      <c r="M35" s="12"/>
      <c r="O35" s="12"/>
      <c r="P35" s="12"/>
      <c r="Q35" s="12"/>
      <c r="R35" s="12"/>
      <c r="S35" s="12"/>
      <c r="U35" s="12"/>
      <c r="V35" s="12"/>
      <c r="W35" s="12"/>
      <c r="X35" s="12"/>
      <c r="Y35" s="12"/>
      <c r="AA35" s="12"/>
      <c r="AB35" s="12"/>
      <c r="AC35" s="12"/>
      <c r="AD35" s="12"/>
      <c r="AE35" s="12"/>
      <c r="AG35" s="12"/>
      <c r="AH35" s="12"/>
      <c r="AI35" s="12"/>
      <c r="AJ35" s="12"/>
      <c r="AK35" s="12"/>
      <c r="AL35" s="7"/>
      <c r="AM35" s="12"/>
      <c r="AN35" s="12"/>
      <c r="AO35" s="12"/>
      <c r="AP35" s="12"/>
      <c r="AQ35" s="12"/>
      <c r="AS35" s="12"/>
      <c r="AT35" s="12"/>
      <c r="AU35" s="12"/>
      <c r="AV35" s="12"/>
      <c r="AW35" s="12"/>
      <c r="AY35" s="12"/>
      <c r="AZ35" s="12"/>
      <c r="BA35" s="12"/>
      <c r="BB35" s="12"/>
      <c r="BC35" s="12"/>
      <c r="BE35" s="12"/>
      <c r="BF35" s="12"/>
      <c r="BG35" s="12"/>
      <c r="BH35" s="12"/>
      <c r="BI35" s="12"/>
      <c r="BK35" s="12"/>
      <c r="BL35" s="12"/>
      <c r="BM35" s="12"/>
      <c r="BN35" s="12"/>
      <c r="BO35" s="12"/>
      <c r="BQ35" s="12"/>
      <c r="BR35" s="12"/>
      <c r="BS35" s="12"/>
      <c r="BT35" s="12"/>
      <c r="BU35" s="12"/>
      <c r="BW35" s="12"/>
      <c r="BX35" s="12"/>
      <c r="BY35" s="12"/>
      <c r="BZ35" s="12"/>
      <c r="CA35" s="12"/>
    </row>
    <row r="36" spans="1:79" ht="38.25" customHeight="1" x14ac:dyDescent="0.25">
      <c r="A36" s="13" t="s">
        <v>36</v>
      </c>
      <c r="B36" s="24"/>
      <c r="C36" s="24"/>
      <c r="D36" s="24"/>
      <c r="E36" s="24"/>
      <c r="F36" s="24"/>
      <c r="G36" s="24"/>
    </row>
    <row r="37" spans="1:79" x14ac:dyDescent="0.25">
      <c r="A37" s="30" t="s">
        <v>37</v>
      </c>
      <c r="B37" s="15" t="s">
        <v>21</v>
      </c>
      <c r="C37" s="16"/>
      <c r="D37" s="16"/>
      <c r="E37" s="16">
        <v>79022</v>
      </c>
      <c r="F37" s="16"/>
      <c r="G37" s="17">
        <f>SUM(C37:F37)</f>
        <v>79022</v>
      </c>
      <c r="I37" s="16"/>
      <c r="J37" s="16"/>
      <c r="K37" s="16">
        <v>75068</v>
      </c>
      <c r="L37" s="16"/>
      <c r="M37" s="17">
        <f>SUM(I37:L37)</f>
        <v>75068</v>
      </c>
      <c r="O37" s="16"/>
      <c r="P37" s="16"/>
      <c r="Q37" s="16">
        <v>76344</v>
      </c>
      <c r="R37" s="16"/>
      <c r="S37" s="17">
        <f>SUM(O37:R37)</f>
        <v>76344</v>
      </c>
      <c r="T37" s="7"/>
      <c r="U37" s="16">
        <v>418217</v>
      </c>
      <c r="V37" s="16"/>
      <c r="W37" s="16">
        <v>868689</v>
      </c>
      <c r="X37" s="16"/>
      <c r="Y37" s="17">
        <f>SUM(U37:X37)</f>
        <v>1286906</v>
      </c>
      <c r="AA37" s="16">
        <v>430872</v>
      </c>
      <c r="AB37" s="16"/>
      <c r="AC37" s="16">
        <v>989499</v>
      </c>
      <c r="AD37" s="16"/>
      <c r="AE37" s="17">
        <f>SUM(AA37:AD37)</f>
        <v>1420371</v>
      </c>
      <c r="AG37" s="16">
        <v>417253</v>
      </c>
      <c r="AH37" s="16"/>
      <c r="AI37" s="16">
        <v>990517</v>
      </c>
      <c r="AJ37" s="16"/>
      <c r="AK37" s="17">
        <f>SUM(AG37:AJ37)</f>
        <v>1407770</v>
      </c>
      <c r="AL37" s="7"/>
      <c r="AM37" s="16">
        <v>438465</v>
      </c>
      <c r="AN37" s="16"/>
      <c r="AO37" s="16">
        <v>1044633</v>
      </c>
      <c r="AP37" s="16"/>
      <c r="AQ37" s="17">
        <f>SUM(AM37:AP37)</f>
        <v>1483098</v>
      </c>
      <c r="AS37" s="16">
        <v>429636</v>
      </c>
      <c r="AT37" s="16"/>
      <c r="AU37" s="16">
        <v>1012112</v>
      </c>
      <c r="AV37" s="16"/>
      <c r="AW37" s="17">
        <f>SUM(AS37:AV37)</f>
        <v>1441748</v>
      </c>
      <c r="AY37" s="16">
        <v>415187</v>
      </c>
      <c r="AZ37" s="16"/>
      <c r="BA37" s="16">
        <v>958127</v>
      </c>
      <c r="BB37" s="16"/>
      <c r="BC37" s="17">
        <f>SUM(AY37:BB37)</f>
        <v>1373314</v>
      </c>
      <c r="BD37" s="7"/>
      <c r="BE37" s="16">
        <v>0</v>
      </c>
      <c r="BF37" s="16">
        <v>0</v>
      </c>
      <c r="BG37" s="16"/>
      <c r="BH37" s="16">
        <v>0</v>
      </c>
      <c r="BI37" s="17">
        <f>SUM(BE37:BH37)</f>
        <v>0</v>
      </c>
      <c r="BK37" s="16">
        <v>0</v>
      </c>
      <c r="BL37" s="16">
        <v>0</v>
      </c>
      <c r="BM37" s="16"/>
      <c r="BN37" s="16">
        <v>0</v>
      </c>
      <c r="BO37" s="17">
        <f>SUM(BK37:BN37)</f>
        <v>0</v>
      </c>
      <c r="BQ37" s="16">
        <v>0</v>
      </c>
      <c r="BR37" s="16">
        <v>0</v>
      </c>
      <c r="BS37" s="16"/>
      <c r="BT37" s="16">
        <v>0</v>
      </c>
      <c r="BU37" s="17">
        <f>SUM(BQ37:BT37)</f>
        <v>0</v>
      </c>
      <c r="BW37" s="16">
        <f t="shared" ref="BW37:BZ38" si="56">C37+I37+O37+U37+AA37+AG37+AM37+AS37+AY37+BE37+BK37+BQ37</f>
        <v>2549630</v>
      </c>
      <c r="BX37" s="16">
        <f t="shared" si="56"/>
        <v>0</v>
      </c>
      <c r="BY37" s="16">
        <f t="shared" si="56"/>
        <v>6094011</v>
      </c>
      <c r="BZ37" s="16">
        <f t="shared" si="56"/>
        <v>0</v>
      </c>
      <c r="CA37" s="17">
        <f>SUM(BW37:BZ37)</f>
        <v>8643641</v>
      </c>
    </row>
    <row r="38" spans="1:79" x14ac:dyDescent="0.25">
      <c r="A38" s="30"/>
      <c r="B38" s="15" t="s">
        <v>22</v>
      </c>
      <c r="C38" s="18"/>
      <c r="D38" s="18"/>
      <c r="E38" s="18">
        <v>0.13300000000000001</v>
      </c>
      <c r="F38" s="18"/>
      <c r="G38" s="18">
        <f>SUM(C38:F38)</f>
        <v>0.13300000000000001</v>
      </c>
      <c r="I38" s="18"/>
      <c r="J38" s="18"/>
      <c r="K38" s="18">
        <v>0.13800000000000001</v>
      </c>
      <c r="L38" s="18"/>
      <c r="M38" s="18">
        <f>SUM(I38:L38)</f>
        <v>0.13800000000000001</v>
      </c>
      <c r="O38" s="18"/>
      <c r="P38" s="18"/>
      <c r="Q38" s="18">
        <v>0.109</v>
      </c>
      <c r="R38" s="18"/>
      <c r="S38" s="18">
        <f>SUM(O38:R38)</f>
        <v>0.109</v>
      </c>
      <c r="U38" s="18">
        <v>0.59899999999999998</v>
      </c>
      <c r="V38" s="18"/>
      <c r="W38" s="18">
        <v>1.3069999999999999</v>
      </c>
      <c r="X38" s="18"/>
      <c r="Y38" s="18">
        <f>SUM(U38:X38)</f>
        <v>1.9059999999999999</v>
      </c>
      <c r="AA38" s="18">
        <v>0.60899999999999999</v>
      </c>
      <c r="AB38" s="18"/>
      <c r="AC38" s="18">
        <v>1.4450000000000001</v>
      </c>
      <c r="AD38" s="18"/>
      <c r="AE38" s="18">
        <f>SUM(AA38:AD38)</f>
        <v>2.0540000000000003</v>
      </c>
      <c r="AG38" s="18">
        <v>0.60599999999999998</v>
      </c>
      <c r="AH38" s="18"/>
      <c r="AI38" s="18">
        <v>1.4550000000000001</v>
      </c>
      <c r="AJ38" s="18"/>
      <c r="AK38" s="18">
        <f>SUM(AG38:AJ38)</f>
        <v>2.0609999999999999</v>
      </c>
      <c r="AM38" s="18">
        <v>0.628</v>
      </c>
      <c r="AN38" s="18"/>
      <c r="AO38" s="18">
        <v>1.5029999999999999</v>
      </c>
      <c r="AP38" s="18"/>
      <c r="AQ38" s="18">
        <f>SUM(AM38:AP38)</f>
        <v>2.1309999999999998</v>
      </c>
      <c r="AS38" s="18">
        <v>0.60899999999999999</v>
      </c>
      <c r="AT38" s="18"/>
      <c r="AU38" s="18">
        <v>1.4430000000000001</v>
      </c>
      <c r="AV38" s="18"/>
      <c r="AW38" s="18">
        <f>SUM(AS38:AV38)</f>
        <v>2.052</v>
      </c>
      <c r="AY38" s="18">
        <v>0.6</v>
      </c>
      <c r="AZ38" s="18"/>
      <c r="BA38" s="18">
        <v>1.407</v>
      </c>
      <c r="BB38" s="18"/>
      <c r="BC38" s="18">
        <f>SUM(AY38:BB38)</f>
        <v>2.0070000000000001</v>
      </c>
      <c r="BE38" s="18">
        <v>0</v>
      </c>
      <c r="BF38" s="18">
        <v>0</v>
      </c>
      <c r="BG38" s="18"/>
      <c r="BH38" s="18">
        <v>0</v>
      </c>
      <c r="BI38" s="18">
        <f>SUM(BE38:BH38)</f>
        <v>0</v>
      </c>
      <c r="BK38" s="18">
        <v>0</v>
      </c>
      <c r="BL38" s="18">
        <v>0</v>
      </c>
      <c r="BM38" s="18"/>
      <c r="BN38" s="18">
        <v>0</v>
      </c>
      <c r="BO38" s="18">
        <f>SUM(BK38:BN38)</f>
        <v>0</v>
      </c>
      <c r="BQ38" s="18">
        <v>0</v>
      </c>
      <c r="BR38" s="18">
        <v>0</v>
      </c>
      <c r="BS38" s="18"/>
      <c r="BT38" s="18">
        <v>0</v>
      </c>
      <c r="BU38" s="18">
        <f>SUM(BQ38:BT38)</f>
        <v>0</v>
      </c>
      <c r="BW38" s="18">
        <f t="shared" si="56"/>
        <v>3.6510000000000002</v>
      </c>
      <c r="BX38" s="18">
        <f t="shared" si="56"/>
        <v>0</v>
      </c>
      <c r="BY38" s="18">
        <f t="shared" si="56"/>
        <v>8.94</v>
      </c>
      <c r="BZ38" s="18">
        <f t="shared" si="56"/>
        <v>0</v>
      </c>
      <c r="CA38" s="18">
        <f>SUM(BW38:BZ38)</f>
        <v>12.590999999999999</v>
      </c>
    </row>
    <row r="39" spans="1:79" ht="8.25" customHeight="1" x14ac:dyDescent="0.25">
      <c r="A39" s="10"/>
      <c r="B39" s="11"/>
      <c r="C39" s="12"/>
      <c r="D39" s="12"/>
      <c r="E39" s="12"/>
      <c r="F39" s="12"/>
      <c r="G39" s="12"/>
      <c r="I39" s="12"/>
      <c r="J39" s="12"/>
      <c r="K39" s="12"/>
      <c r="L39" s="12"/>
      <c r="M39" s="12"/>
      <c r="O39" s="12"/>
      <c r="P39" s="12"/>
      <c r="Q39" s="12"/>
      <c r="R39" s="12"/>
      <c r="S39" s="12"/>
      <c r="U39" s="12"/>
      <c r="V39" s="12"/>
      <c r="W39" s="12"/>
      <c r="X39" s="12"/>
      <c r="Y39" s="12"/>
      <c r="AA39" s="12"/>
      <c r="AB39" s="12"/>
      <c r="AC39" s="12"/>
      <c r="AD39" s="12"/>
      <c r="AE39" s="12"/>
      <c r="AG39" s="12"/>
      <c r="AH39" s="12"/>
      <c r="AI39" s="12"/>
      <c r="AJ39" s="12"/>
      <c r="AK39" s="12"/>
      <c r="AL39" s="7"/>
      <c r="AM39" s="12"/>
      <c r="AN39" s="12"/>
      <c r="AO39" s="12"/>
      <c r="AP39" s="12"/>
      <c r="AQ39" s="12"/>
      <c r="AS39" s="12"/>
      <c r="AT39" s="12"/>
      <c r="AU39" s="12"/>
      <c r="AV39" s="12"/>
      <c r="AW39" s="12"/>
      <c r="AY39" s="12"/>
      <c r="AZ39" s="12"/>
      <c r="BA39" s="12"/>
      <c r="BB39" s="12"/>
      <c r="BC39" s="12"/>
      <c r="BE39" s="12"/>
      <c r="BF39" s="12"/>
      <c r="BG39" s="12"/>
      <c r="BH39" s="12"/>
      <c r="BI39" s="12"/>
      <c r="BK39" s="12"/>
      <c r="BL39" s="12"/>
      <c r="BM39" s="12"/>
      <c r="BN39" s="12"/>
      <c r="BO39" s="12"/>
      <c r="BQ39" s="12"/>
      <c r="BR39" s="12"/>
      <c r="BS39" s="12"/>
      <c r="BT39" s="12"/>
      <c r="BU39" s="12"/>
      <c r="BW39" s="12"/>
      <c r="BX39" s="12"/>
      <c r="BY39" s="12"/>
      <c r="BZ39" s="12"/>
      <c r="CA39" s="12"/>
    </row>
    <row r="40" spans="1:79" ht="38.25" x14ac:dyDescent="0.25">
      <c r="A40" s="13" t="s">
        <v>38</v>
      </c>
      <c r="B40" s="24"/>
      <c r="C40" s="24"/>
      <c r="D40" s="24"/>
      <c r="E40" s="24"/>
      <c r="F40" s="24"/>
      <c r="G40" s="24"/>
    </row>
    <row r="41" spans="1:79" x14ac:dyDescent="0.25">
      <c r="A41" s="30" t="s">
        <v>39</v>
      </c>
      <c r="B41" s="15" t="s">
        <v>21</v>
      </c>
      <c r="C41" s="16"/>
      <c r="D41" s="16"/>
      <c r="E41" s="16">
        <v>87551</v>
      </c>
      <c r="F41" s="16"/>
      <c r="G41" s="17">
        <f>SUM(C41:F41)</f>
        <v>87551</v>
      </c>
      <c r="I41" s="16"/>
      <c r="J41" s="16"/>
      <c r="K41" s="16">
        <v>81214</v>
      </c>
      <c r="L41" s="16"/>
      <c r="M41" s="17">
        <f>SUM(I41:L41)</f>
        <v>81214</v>
      </c>
      <c r="O41" s="16"/>
      <c r="P41" s="16"/>
      <c r="Q41" s="16">
        <v>87999</v>
      </c>
      <c r="R41" s="16"/>
      <c r="S41" s="17">
        <f>SUM(O41:R41)</f>
        <v>87999</v>
      </c>
      <c r="T41" s="7"/>
      <c r="U41" s="16"/>
      <c r="V41" s="16"/>
      <c r="W41" s="16">
        <v>83954</v>
      </c>
      <c r="X41" s="16"/>
      <c r="Y41" s="17">
        <f>SUM(U41:X41)</f>
        <v>83954</v>
      </c>
      <c r="AA41" s="16"/>
      <c r="AB41" s="16"/>
      <c r="AC41" s="16">
        <v>94745</v>
      </c>
      <c r="AD41" s="16"/>
      <c r="AE41" s="17">
        <f>SUM(AA41:AD41)</f>
        <v>94745</v>
      </c>
      <c r="AG41" s="16"/>
      <c r="AH41" s="16"/>
      <c r="AI41" s="16">
        <v>91353</v>
      </c>
      <c r="AJ41" s="16"/>
      <c r="AK41" s="17">
        <f>SUM(AG41:AJ41)</f>
        <v>91353</v>
      </c>
      <c r="AL41" s="7"/>
      <c r="AM41" s="16"/>
      <c r="AN41" s="16"/>
      <c r="AO41" s="16">
        <v>105048</v>
      </c>
      <c r="AP41" s="16"/>
      <c r="AQ41" s="17">
        <f>SUM(AM41:AP41)</f>
        <v>105048</v>
      </c>
      <c r="AS41" s="16"/>
      <c r="AT41" s="16"/>
      <c r="AU41" s="16">
        <v>102184</v>
      </c>
      <c r="AV41" s="16"/>
      <c r="AW41" s="17">
        <f>SUM(AS41:AV41)</f>
        <v>102184</v>
      </c>
      <c r="AY41" s="16"/>
      <c r="AZ41" s="16"/>
      <c r="BA41" s="16">
        <v>85795</v>
      </c>
      <c r="BB41" s="16"/>
      <c r="BC41" s="17">
        <f>SUM(AY41:BB41)</f>
        <v>85795</v>
      </c>
      <c r="BD41" s="7"/>
      <c r="BE41" s="16">
        <v>0</v>
      </c>
      <c r="BF41" s="16">
        <v>0</v>
      </c>
      <c r="BG41" s="16"/>
      <c r="BH41" s="16">
        <v>0</v>
      </c>
      <c r="BI41" s="17">
        <f>SUM(BE41:BH41)</f>
        <v>0</v>
      </c>
      <c r="BK41" s="16">
        <v>0</v>
      </c>
      <c r="BL41" s="16">
        <v>0</v>
      </c>
      <c r="BM41" s="16"/>
      <c r="BN41" s="16">
        <v>0</v>
      </c>
      <c r="BO41" s="17">
        <f>SUM(BK41:BN41)</f>
        <v>0</v>
      </c>
      <c r="BQ41" s="16">
        <v>0</v>
      </c>
      <c r="BR41" s="16">
        <v>0</v>
      </c>
      <c r="BS41" s="16"/>
      <c r="BT41" s="16">
        <v>0</v>
      </c>
      <c r="BU41" s="17">
        <f>SUM(BQ41:BT41)</f>
        <v>0</v>
      </c>
      <c r="BW41" s="16">
        <f t="shared" ref="BW41:BZ42" si="57">C41+I41+O41+U41+AA41+AG41+AM41+AS41+AY41+BE41+BK41+BQ41</f>
        <v>0</v>
      </c>
      <c r="BX41" s="16">
        <f t="shared" si="57"/>
        <v>0</v>
      </c>
      <c r="BY41" s="16">
        <f t="shared" si="57"/>
        <v>819843</v>
      </c>
      <c r="BZ41" s="16">
        <f t="shared" si="57"/>
        <v>0</v>
      </c>
      <c r="CA41" s="17">
        <f>SUM(BW41:BZ41)</f>
        <v>819843</v>
      </c>
    </row>
    <row r="42" spans="1:79" x14ac:dyDescent="0.25">
      <c r="A42" s="30"/>
      <c r="B42" s="15" t="s">
        <v>22</v>
      </c>
      <c r="C42" s="18"/>
      <c r="D42" s="18"/>
      <c r="E42" s="18"/>
      <c r="F42" s="18"/>
      <c r="G42" s="18">
        <f>SUM(C42:F42)</f>
        <v>0</v>
      </c>
      <c r="I42" s="18"/>
      <c r="J42" s="18"/>
      <c r="K42" s="18"/>
      <c r="L42" s="18"/>
      <c r="M42" s="18">
        <f>SUM(I42:L42)</f>
        <v>0</v>
      </c>
      <c r="O42" s="18"/>
      <c r="P42" s="18"/>
      <c r="Q42" s="18"/>
      <c r="R42" s="18"/>
      <c r="S42" s="18">
        <f>SUM(O42:R42)</f>
        <v>0</v>
      </c>
      <c r="U42" s="18"/>
      <c r="V42" s="18"/>
      <c r="W42" s="18"/>
      <c r="X42" s="18"/>
      <c r="Y42" s="18">
        <f>SUM(U42:X42)</f>
        <v>0</v>
      </c>
      <c r="AA42" s="18"/>
      <c r="AB42" s="18"/>
      <c r="AC42" s="18"/>
      <c r="AD42" s="18"/>
      <c r="AE42" s="18">
        <f>SUM(AA42:AD42)</f>
        <v>0</v>
      </c>
      <c r="AG42" s="18"/>
      <c r="AH42" s="18"/>
      <c r="AI42" s="18"/>
      <c r="AJ42" s="18"/>
      <c r="AK42" s="18">
        <f>SUM(AG42:AJ42)</f>
        <v>0</v>
      </c>
      <c r="AM42" s="18"/>
      <c r="AN42" s="18"/>
      <c r="AO42" s="18"/>
      <c r="AP42" s="18"/>
      <c r="AQ42" s="18">
        <f>SUM(AM42:AP42)</f>
        <v>0</v>
      </c>
      <c r="AS42" s="18"/>
      <c r="AT42" s="18"/>
      <c r="AU42" s="18"/>
      <c r="AV42" s="18"/>
      <c r="AW42" s="18">
        <f>SUM(AS42:AV42)</f>
        <v>0</v>
      </c>
      <c r="AY42" s="18"/>
      <c r="AZ42" s="18"/>
      <c r="BA42" s="18"/>
      <c r="BB42" s="18"/>
      <c r="BC42" s="18">
        <f>SUM(AY42:BB42)</f>
        <v>0</v>
      </c>
      <c r="BE42" s="18">
        <v>0</v>
      </c>
      <c r="BF42" s="18">
        <v>0</v>
      </c>
      <c r="BG42" s="18">
        <v>0</v>
      </c>
      <c r="BH42" s="18">
        <v>0</v>
      </c>
      <c r="BI42" s="18">
        <f>SUM(BE42:BH42)</f>
        <v>0</v>
      </c>
      <c r="BK42" s="18">
        <v>0</v>
      </c>
      <c r="BL42" s="18">
        <v>0</v>
      </c>
      <c r="BM42" s="18">
        <v>0</v>
      </c>
      <c r="BN42" s="18">
        <v>0</v>
      </c>
      <c r="BO42" s="18">
        <f>SUM(BK42:BN42)</f>
        <v>0</v>
      </c>
      <c r="BQ42" s="18">
        <v>0</v>
      </c>
      <c r="BR42" s="18">
        <v>0</v>
      </c>
      <c r="BS42" s="18">
        <v>0</v>
      </c>
      <c r="BT42" s="18">
        <v>0</v>
      </c>
      <c r="BU42" s="18">
        <f>SUM(BQ42:BT42)</f>
        <v>0</v>
      </c>
      <c r="BW42" s="18">
        <f t="shared" si="57"/>
        <v>0</v>
      </c>
      <c r="BX42" s="18">
        <f t="shared" si="57"/>
        <v>0</v>
      </c>
      <c r="BY42" s="18">
        <f t="shared" si="57"/>
        <v>0</v>
      </c>
      <c r="BZ42" s="18">
        <f t="shared" si="57"/>
        <v>0</v>
      </c>
      <c r="CA42" s="18">
        <f>SUM(BW42:BZ42)</f>
        <v>0</v>
      </c>
    </row>
    <row r="43" spans="1:79" ht="8.25" customHeight="1" x14ac:dyDescent="0.25">
      <c r="A43" s="10"/>
      <c r="B43" s="11"/>
      <c r="C43" s="12"/>
      <c r="D43" s="12"/>
      <c r="E43" s="12"/>
      <c r="F43" s="12"/>
      <c r="G43" s="12"/>
      <c r="I43" s="12"/>
      <c r="J43" s="12"/>
      <c r="K43" s="12"/>
      <c r="L43" s="12"/>
      <c r="M43" s="12"/>
      <c r="O43" s="12"/>
      <c r="P43" s="12"/>
      <c r="Q43" s="12"/>
      <c r="R43" s="12"/>
      <c r="S43" s="12"/>
      <c r="U43" s="12"/>
      <c r="V43" s="12"/>
      <c r="W43" s="12"/>
      <c r="X43" s="12"/>
      <c r="Y43" s="12"/>
      <c r="AA43" s="12"/>
      <c r="AB43" s="12"/>
      <c r="AC43" s="12"/>
      <c r="AD43" s="12"/>
      <c r="AE43" s="12"/>
      <c r="AG43" s="12"/>
      <c r="AH43" s="12"/>
      <c r="AI43" s="12"/>
      <c r="AJ43" s="12"/>
      <c r="AK43" s="12"/>
      <c r="AL43" s="7"/>
      <c r="AM43" s="12"/>
      <c r="AN43" s="12"/>
      <c r="AO43" s="12"/>
      <c r="AP43" s="12"/>
      <c r="AQ43" s="12"/>
      <c r="AS43" s="12"/>
      <c r="AT43" s="12"/>
      <c r="AU43" s="12"/>
      <c r="AV43" s="12"/>
      <c r="AW43" s="12"/>
      <c r="AY43" s="12"/>
      <c r="AZ43" s="12"/>
      <c r="BA43" s="12"/>
      <c r="BB43" s="12"/>
      <c r="BC43" s="12"/>
      <c r="BE43" s="12"/>
      <c r="BF43" s="12"/>
      <c r="BG43" s="12"/>
      <c r="BH43" s="12"/>
      <c r="BI43" s="12"/>
      <c r="BK43" s="12"/>
      <c r="BL43" s="12"/>
      <c r="BM43" s="12"/>
      <c r="BN43" s="12"/>
      <c r="BO43" s="12"/>
      <c r="BQ43" s="12"/>
      <c r="BR43" s="12"/>
      <c r="BS43" s="12"/>
      <c r="BT43" s="12"/>
      <c r="BU43" s="12"/>
      <c r="BW43" s="12"/>
      <c r="BX43" s="12"/>
      <c r="BY43" s="12"/>
      <c r="BZ43" s="12"/>
      <c r="CA43" s="12"/>
    </row>
    <row r="44" spans="1:79" ht="38.25" x14ac:dyDescent="0.25">
      <c r="A44" s="13" t="s">
        <v>60</v>
      </c>
      <c r="B44" s="24"/>
      <c r="C44" s="24"/>
      <c r="D44" s="24"/>
      <c r="E44" s="24"/>
      <c r="F44" s="24"/>
      <c r="G44" s="24"/>
    </row>
    <row r="45" spans="1:79" x14ac:dyDescent="0.25">
      <c r="A45" s="30" t="s">
        <v>40</v>
      </c>
      <c r="B45" s="15" t="s">
        <v>21</v>
      </c>
      <c r="C45" s="16"/>
      <c r="D45" s="16"/>
      <c r="E45" s="16">
        <v>3347173</v>
      </c>
      <c r="F45" s="16">
        <v>3082</v>
      </c>
      <c r="G45" s="17">
        <f>SUM(C45:F45)</f>
        <v>3350255</v>
      </c>
      <c r="I45" s="16"/>
      <c r="J45" s="16"/>
      <c r="K45" s="16">
        <v>3012646</v>
      </c>
      <c r="L45" s="16">
        <v>1315</v>
      </c>
      <c r="M45" s="17">
        <f>SUM(I45:L45)</f>
        <v>3013961</v>
      </c>
      <c r="O45" s="16"/>
      <c r="P45" s="16"/>
      <c r="Q45" s="16">
        <v>3487234</v>
      </c>
      <c r="R45" s="16">
        <v>1253</v>
      </c>
      <c r="S45" s="17">
        <f>SUM(O45:R45)</f>
        <v>3488487</v>
      </c>
      <c r="T45" s="7"/>
      <c r="U45" s="16"/>
      <c r="V45" s="16"/>
      <c r="W45" s="16">
        <v>3572890</v>
      </c>
      <c r="X45" s="16">
        <v>1165</v>
      </c>
      <c r="Y45" s="17">
        <f>SUM(U45:X45)</f>
        <v>3574055</v>
      </c>
      <c r="AA45" s="16"/>
      <c r="AB45" s="16"/>
      <c r="AC45" s="16">
        <v>3721022</v>
      </c>
      <c r="AD45" s="16">
        <v>1202</v>
      </c>
      <c r="AE45" s="17">
        <f>SUM(AA45:AD45)</f>
        <v>3722224</v>
      </c>
      <c r="AG45" s="16"/>
      <c r="AH45" s="16"/>
      <c r="AI45" s="16">
        <v>3753534</v>
      </c>
      <c r="AJ45" s="16">
        <v>1252</v>
      </c>
      <c r="AK45" s="17">
        <f>SUM(AG45:AJ45)</f>
        <v>3754786</v>
      </c>
      <c r="AL45" s="7"/>
      <c r="AM45" s="16"/>
      <c r="AN45" s="16"/>
      <c r="AO45" s="16">
        <v>3928710</v>
      </c>
      <c r="AP45" s="16">
        <v>933</v>
      </c>
      <c r="AQ45" s="17">
        <f>SUM(AM45:AP45)</f>
        <v>3929643</v>
      </c>
      <c r="AS45" s="16"/>
      <c r="AT45" s="16"/>
      <c r="AU45" s="16">
        <v>3970277</v>
      </c>
      <c r="AV45" s="16"/>
      <c r="AW45" s="17">
        <f>SUM(AS45:AV45)</f>
        <v>3970277</v>
      </c>
      <c r="AY45" s="16"/>
      <c r="AZ45" s="16"/>
      <c r="BA45" s="16">
        <v>3627884</v>
      </c>
      <c r="BB45" s="16"/>
      <c r="BC45" s="17">
        <f>SUM(AY45:BB45)</f>
        <v>3627884</v>
      </c>
      <c r="BD45" s="7"/>
      <c r="BE45" s="16">
        <v>0</v>
      </c>
      <c r="BF45" s="16">
        <v>0</v>
      </c>
      <c r="BG45" s="16">
        <v>0</v>
      </c>
      <c r="BH45" s="16"/>
      <c r="BI45" s="17">
        <f>SUM(BE45:BH45)</f>
        <v>0</v>
      </c>
      <c r="BK45" s="16">
        <v>0</v>
      </c>
      <c r="BL45" s="16">
        <v>0</v>
      </c>
      <c r="BM45" s="16">
        <v>0</v>
      </c>
      <c r="BN45" s="16"/>
      <c r="BO45" s="17">
        <f>SUM(BK45:BN45)</f>
        <v>0</v>
      </c>
      <c r="BQ45" s="16">
        <v>0</v>
      </c>
      <c r="BR45" s="16">
        <v>0</v>
      </c>
      <c r="BS45" s="16">
        <v>0</v>
      </c>
      <c r="BT45" s="16"/>
      <c r="BU45" s="17">
        <f>SUM(BQ45:BT45)</f>
        <v>0</v>
      </c>
      <c r="BW45" s="16">
        <f t="shared" ref="BW45:BZ46" si="58">C45+I45+O45+U45+AA45+AG45+AM45+AS45+AY45+BE45+BK45+BQ45</f>
        <v>0</v>
      </c>
      <c r="BX45" s="16">
        <f t="shared" si="58"/>
        <v>0</v>
      </c>
      <c r="BY45" s="16">
        <f t="shared" si="58"/>
        <v>32421370</v>
      </c>
      <c r="BZ45" s="16">
        <f t="shared" si="58"/>
        <v>10202</v>
      </c>
      <c r="CA45" s="17">
        <f>SUM(BW45:BZ45)</f>
        <v>32431572</v>
      </c>
    </row>
    <row r="46" spans="1:79" x14ac:dyDescent="0.25">
      <c r="A46" s="30"/>
      <c r="B46" s="15" t="s">
        <v>22</v>
      </c>
      <c r="C46" s="18"/>
      <c r="D46" s="18"/>
      <c r="E46" s="18">
        <v>4.8410000000000002</v>
      </c>
      <c r="F46" s="18"/>
      <c r="G46" s="18">
        <f>SUM(C46:F46)</f>
        <v>4.8410000000000002</v>
      </c>
      <c r="I46" s="18"/>
      <c r="J46" s="18"/>
      <c r="K46" s="18">
        <v>4.7809999999999997</v>
      </c>
      <c r="L46" s="18"/>
      <c r="M46" s="18">
        <f>SUM(I46:L46)</f>
        <v>4.7809999999999997</v>
      </c>
      <c r="O46" s="18"/>
      <c r="P46" s="18"/>
      <c r="Q46" s="18">
        <v>5.0440000000000005</v>
      </c>
      <c r="R46" s="18"/>
      <c r="S46" s="18">
        <f>SUM(O46:R46)</f>
        <v>5.0440000000000005</v>
      </c>
      <c r="U46" s="18"/>
      <c r="V46" s="18"/>
      <c r="W46" s="18">
        <v>5.3859999999999992</v>
      </c>
      <c r="X46" s="18"/>
      <c r="Y46" s="18">
        <f>SUM(U46:X46)</f>
        <v>5.3859999999999992</v>
      </c>
      <c r="AA46" s="18"/>
      <c r="AB46" s="18"/>
      <c r="AC46" s="18">
        <v>5.4589999999999996</v>
      </c>
      <c r="AD46" s="18"/>
      <c r="AE46" s="18">
        <f>SUM(AA46:AD46)</f>
        <v>5.4589999999999996</v>
      </c>
      <c r="AG46" s="18"/>
      <c r="AH46" s="18"/>
      <c r="AI46" s="18">
        <v>5.6719999999999997</v>
      </c>
      <c r="AJ46" s="18"/>
      <c r="AK46" s="18">
        <f>SUM(AG46:AJ46)</f>
        <v>5.6719999999999997</v>
      </c>
      <c r="AM46" s="18"/>
      <c r="AN46" s="18"/>
      <c r="AO46" s="18">
        <v>5.657</v>
      </c>
      <c r="AP46" s="18"/>
      <c r="AQ46" s="18">
        <f>SUM(AM46:AP46)</f>
        <v>5.657</v>
      </c>
      <c r="AS46" s="18"/>
      <c r="AT46" s="18"/>
      <c r="AU46" s="18">
        <f>4.482+1.242</f>
        <v>5.7240000000000002</v>
      </c>
      <c r="AV46" s="18"/>
      <c r="AW46" s="18">
        <f>SUM(AS46:AV46)</f>
        <v>5.7240000000000002</v>
      </c>
      <c r="AY46" s="18"/>
      <c r="AZ46" s="18"/>
      <c r="BA46" s="18">
        <v>5.4039999999999999</v>
      </c>
      <c r="BB46" s="18"/>
      <c r="BC46" s="18">
        <f>SUM(AY46:BB46)</f>
        <v>5.4039999999999999</v>
      </c>
      <c r="BE46" s="18">
        <v>0</v>
      </c>
      <c r="BF46" s="18">
        <v>0</v>
      </c>
      <c r="BG46" s="18">
        <v>0</v>
      </c>
      <c r="BH46" s="18">
        <v>0</v>
      </c>
      <c r="BI46" s="18">
        <f>SUM(BE46:BH46)</f>
        <v>0</v>
      </c>
      <c r="BK46" s="18">
        <v>0</v>
      </c>
      <c r="BL46" s="18">
        <v>0</v>
      </c>
      <c r="BM46" s="18">
        <v>0</v>
      </c>
      <c r="BN46" s="18">
        <v>0</v>
      </c>
      <c r="BO46" s="18">
        <f>SUM(BK46:BN46)</f>
        <v>0</v>
      </c>
      <c r="BQ46" s="18">
        <v>0</v>
      </c>
      <c r="BR46" s="18">
        <v>0</v>
      </c>
      <c r="BS46" s="18">
        <v>0</v>
      </c>
      <c r="BT46" s="18">
        <v>0</v>
      </c>
      <c r="BU46" s="18">
        <f>SUM(BQ46:BT46)</f>
        <v>0</v>
      </c>
      <c r="BW46" s="18">
        <f t="shared" si="58"/>
        <v>0</v>
      </c>
      <c r="BX46" s="18">
        <f t="shared" si="58"/>
        <v>0</v>
      </c>
      <c r="BY46" s="18">
        <f t="shared" si="58"/>
        <v>47.968000000000004</v>
      </c>
      <c r="BZ46" s="18">
        <f t="shared" si="58"/>
        <v>0</v>
      </c>
      <c r="CA46" s="18">
        <f>SUM(BW46:BZ46)</f>
        <v>47.968000000000004</v>
      </c>
    </row>
    <row r="47" spans="1:79" ht="8.25" customHeight="1" x14ac:dyDescent="0.25">
      <c r="A47" s="10"/>
      <c r="B47" s="11"/>
      <c r="C47" s="12"/>
      <c r="D47" s="12"/>
      <c r="E47" s="12"/>
      <c r="F47" s="12"/>
      <c r="G47" s="12"/>
      <c r="I47" s="12"/>
      <c r="J47" s="12"/>
      <c r="K47" s="12"/>
      <c r="L47" s="12"/>
      <c r="M47" s="12"/>
      <c r="O47" s="12"/>
      <c r="P47" s="12"/>
      <c r="Q47" s="12"/>
      <c r="R47" s="12"/>
      <c r="S47" s="12"/>
      <c r="U47" s="12"/>
      <c r="V47" s="12"/>
      <c r="W47" s="12"/>
      <c r="X47" s="12"/>
      <c r="Y47" s="12"/>
      <c r="AA47" s="12"/>
      <c r="AB47" s="12"/>
      <c r="AC47" s="12"/>
      <c r="AD47" s="12"/>
      <c r="AE47" s="12"/>
      <c r="AG47" s="12"/>
      <c r="AH47" s="12"/>
      <c r="AI47" s="12"/>
      <c r="AJ47" s="12"/>
      <c r="AK47" s="12"/>
      <c r="AL47" s="7"/>
      <c r="AM47" s="12"/>
      <c r="AN47" s="12"/>
      <c r="AO47" s="12"/>
      <c r="AP47" s="12"/>
      <c r="AQ47" s="12"/>
      <c r="AS47" s="12"/>
      <c r="AT47" s="12"/>
      <c r="AU47" s="12"/>
      <c r="AV47" s="12"/>
      <c r="AW47" s="12"/>
      <c r="AY47" s="12"/>
      <c r="AZ47" s="12"/>
      <c r="BA47" s="12"/>
      <c r="BB47" s="12"/>
      <c r="BC47" s="12"/>
      <c r="BE47" s="12"/>
      <c r="BF47" s="12"/>
      <c r="BG47" s="12"/>
      <c r="BH47" s="12"/>
      <c r="BI47" s="12"/>
      <c r="BK47" s="12"/>
      <c r="BL47" s="12"/>
      <c r="BM47" s="12"/>
      <c r="BN47" s="12"/>
      <c r="BO47" s="12"/>
      <c r="BQ47" s="12"/>
      <c r="BR47" s="12"/>
      <c r="BS47" s="12"/>
      <c r="BT47" s="12"/>
      <c r="BU47" s="12"/>
      <c r="BW47" s="12"/>
      <c r="BX47" s="12"/>
      <c r="BY47" s="12"/>
      <c r="BZ47" s="12"/>
      <c r="CA47" s="12"/>
    </row>
    <row r="48" spans="1:79" ht="38.25" x14ac:dyDescent="0.25">
      <c r="A48" s="13" t="s">
        <v>41</v>
      </c>
      <c r="B48" s="24"/>
      <c r="C48" s="24"/>
      <c r="D48" s="24"/>
      <c r="E48" s="24"/>
      <c r="F48" s="24"/>
      <c r="G48" s="24"/>
    </row>
    <row r="49" spans="1:79" x14ac:dyDescent="0.25">
      <c r="A49" s="31" t="s">
        <v>42</v>
      </c>
      <c r="B49" s="15" t="s">
        <v>21</v>
      </c>
      <c r="C49" s="16">
        <f>C52+C54</f>
        <v>9811257</v>
      </c>
      <c r="D49" s="16">
        <f t="shared" ref="D49:F49" si="59">D52+D54</f>
        <v>0</v>
      </c>
      <c r="E49" s="16">
        <f t="shared" si="59"/>
        <v>6412</v>
      </c>
      <c r="F49" s="16">
        <f t="shared" si="59"/>
        <v>12283</v>
      </c>
      <c r="G49" s="17">
        <f>SUM(C49:F49)</f>
        <v>9829952</v>
      </c>
      <c r="I49" s="16">
        <f>I52+I54</f>
        <v>14875949</v>
      </c>
      <c r="J49" s="16">
        <f t="shared" ref="J49:L49" si="60">J52+J54</f>
        <v>0</v>
      </c>
      <c r="K49" s="16">
        <f t="shared" si="60"/>
        <v>7298</v>
      </c>
      <c r="L49" s="16">
        <f t="shared" si="60"/>
        <v>11888</v>
      </c>
      <c r="M49" s="17">
        <f>SUM(I49:L49)</f>
        <v>14895135</v>
      </c>
      <c r="O49" s="16">
        <f>O52+O54</f>
        <v>25352675</v>
      </c>
      <c r="P49" s="16">
        <f t="shared" ref="P49:R49" si="61">P52+P54</f>
        <v>0</v>
      </c>
      <c r="Q49" s="16">
        <f t="shared" si="61"/>
        <v>7353</v>
      </c>
      <c r="R49" s="16">
        <f t="shared" si="61"/>
        <v>10836</v>
      </c>
      <c r="S49" s="17">
        <f>SUM(O49:R49)</f>
        <v>25370864</v>
      </c>
      <c r="T49" s="7"/>
      <c r="U49" s="16">
        <f>U52+U54</f>
        <v>24723105</v>
      </c>
      <c r="V49" s="16">
        <f t="shared" ref="V49:X49" si="62">V52+V54</f>
        <v>0</v>
      </c>
      <c r="W49" s="16">
        <f t="shared" si="62"/>
        <v>4980</v>
      </c>
      <c r="X49" s="16">
        <f t="shared" si="62"/>
        <v>9287</v>
      </c>
      <c r="Y49" s="17">
        <f>SUM(U49:X49)</f>
        <v>24737372</v>
      </c>
      <c r="AA49" s="16">
        <f>AA52+AA54</f>
        <v>23337401</v>
      </c>
      <c r="AB49" s="16">
        <f t="shared" ref="AB49:AD49" si="63">AB52+AB54</f>
        <v>0</v>
      </c>
      <c r="AC49" s="16">
        <f t="shared" si="63"/>
        <v>3079</v>
      </c>
      <c r="AD49" s="16">
        <f t="shared" si="63"/>
        <v>5912</v>
      </c>
      <c r="AE49" s="17">
        <f>SUM(AA49:AD49)</f>
        <v>23346392</v>
      </c>
      <c r="AG49" s="16">
        <f>AG52+AG54</f>
        <v>23638658</v>
      </c>
      <c r="AH49" s="16">
        <f t="shared" ref="AH49:AJ49" si="64">AH52+AH54</f>
        <v>0</v>
      </c>
      <c r="AI49" s="16">
        <f t="shared" si="64"/>
        <v>2740</v>
      </c>
      <c r="AJ49" s="16">
        <f t="shared" si="64"/>
        <v>3778</v>
      </c>
      <c r="AK49" s="17">
        <f>SUM(AG49:AJ49)</f>
        <v>23645176</v>
      </c>
      <c r="AL49" s="7"/>
      <c r="AM49" s="16">
        <f>AM52+AM54+AM56</f>
        <v>23720202</v>
      </c>
      <c r="AN49" s="16">
        <f t="shared" ref="AN49:AP49" si="65">AN52+AN54+AN56</f>
        <v>0</v>
      </c>
      <c r="AO49" s="16">
        <f t="shared" si="65"/>
        <v>4589</v>
      </c>
      <c r="AP49" s="16">
        <f t="shared" si="65"/>
        <v>12947</v>
      </c>
      <c r="AQ49" s="17">
        <f>SUM(AM49:AP49)</f>
        <v>23737738</v>
      </c>
      <c r="AS49" s="16">
        <f>AS52+AS54+AS56</f>
        <v>21336905</v>
      </c>
      <c r="AT49" s="16">
        <f t="shared" ref="AT49:AV49" si="66">AT52+AT54+AT56</f>
        <v>0</v>
      </c>
      <c r="AU49" s="16">
        <f t="shared" si="66"/>
        <v>4154</v>
      </c>
      <c r="AV49" s="16">
        <f t="shared" si="66"/>
        <v>9681</v>
      </c>
      <c r="AW49" s="17">
        <f>SUM(AS49:AV49)</f>
        <v>21350740</v>
      </c>
      <c r="AY49" s="16">
        <f>AY52+AY54+AY56</f>
        <v>18394508</v>
      </c>
      <c r="AZ49" s="16">
        <f t="shared" ref="AZ49:BB49" si="67">AZ52+AZ54+AZ56</f>
        <v>0</v>
      </c>
      <c r="BA49" s="16">
        <f t="shared" si="67"/>
        <v>3242</v>
      </c>
      <c r="BB49" s="16">
        <f t="shared" si="67"/>
        <v>8745</v>
      </c>
      <c r="BC49" s="17">
        <f>SUM(AY49:BB49)</f>
        <v>18406495</v>
      </c>
      <c r="BD49" s="7"/>
      <c r="BE49" s="16">
        <f>BE52+BE54+BE56</f>
        <v>0</v>
      </c>
      <c r="BF49" s="16">
        <f t="shared" ref="BF49:BH49" si="68">BF52+BF54+BF56</f>
        <v>0</v>
      </c>
      <c r="BG49" s="16">
        <f t="shared" si="68"/>
        <v>0</v>
      </c>
      <c r="BH49" s="16">
        <f t="shared" si="68"/>
        <v>0</v>
      </c>
      <c r="BI49" s="17">
        <f>SUM(BE49:BH49)</f>
        <v>0</v>
      </c>
      <c r="BK49" s="16">
        <f>BK52+BK54+BK56</f>
        <v>0</v>
      </c>
      <c r="BL49" s="16">
        <f t="shared" ref="BL49:BN49" si="69">BL52+BL54+BL56</f>
        <v>0</v>
      </c>
      <c r="BM49" s="16">
        <f t="shared" si="69"/>
        <v>0</v>
      </c>
      <c r="BN49" s="16">
        <f t="shared" si="69"/>
        <v>0</v>
      </c>
      <c r="BO49" s="17">
        <f>SUM(BK49:BN49)</f>
        <v>0</v>
      </c>
      <c r="BQ49" s="16">
        <f>BQ52+BQ54+BQ56</f>
        <v>0</v>
      </c>
      <c r="BR49" s="16">
        <f t="shared" ref="BR49:BT49" si="70">BR52+BR54+BR56</f>
        <v>0</v>
      </c>
      <c r="BS49" s="16">
        <f t="shared" si="70"/>
        <v>0</v>
      </c>
      <c r="BT49" s="16">
        <f t="shared" si="70"/>
        <v>0</v>
      </c>
      <c r="BU49" s="17">
        <f>SUM(BQ49:BT49)</f>
        <v>0</v>
      </c>
      <c r="BW49" s="16">
        <f>BW52+BW54+BW56</f>
        <v>185190660</v>
      </c>
      <c r="BX49" s="16">
        <f t="shared" ref="BX49:BZ49" si="71">BX52+BX54+BX56</f>
        <v>0</v>
      </c>
      <c r="BY49" s="16">
        <f t="shared" si="71"/>
        <v>43847</v>
      </c>
      <c r="BZ49" s="16">
        <f t="shared" si="71"/>
        <v>85357</v>
      </c>
      <c r="CA49" s="17">
        <f>SUM(BW49:BZ49)</f>
        <v>185319864</v>
      </c>
    </row>
    <row r="50" spans="1:79" x14ac:dyDescent="0.25">
      <c r="A50" s="32"/>
      <c r="B50" s="15" t="s">
        <v>22</v>
      </c>
      <c r="C50" s="18">
        <f>C53+C55</f>
        <v>0</v>
      </c>
      <c r="D50" s="18">
        <f t="shared" ref="D50:F50" si="72">D53+D55</f>
        <v>0</v>
      </c>
      <c r="E50" s="18">
        <f t="shared" si="72"/>
        <v>0</v>
      </c>
      <c r="F50" s="18">
        <f t="shared" si="72"/>
        <v>0</v>
      </c>
      <c r="G50" s="18">
        <f>SUM(C50:F50)</f>
        <v>0</v>
      </c>
      <c r="I50" s="18">
        <f>I53+I55</f>
        <v>0</v>
      </c>
      <c r="J50" s="18">
        <f t="shared" ref="J50:L50" si="73">J53+J55</f>
        <v>0</v>
      </c>
      <c r="K50" s="18">
        <f t="shared" si="73"/>
        <v>0</v>
      </c>
      <c r="L50" s="18">
        <f t="shared" si="73"/>
        <v>0</v>
      </c>
      <c r="M50" s="18">
        <f>SUM(I50:L50)</f>
        <v>0</v>
      </c>
      <c r="O50" s="18">
        <f>O53+O55</f>
        <v>0</v>
      </c>
      <c r="P50" s="18">
        <f t="shared" ref="P50:R50" si="74">P53+P55</f>
        <v>0</v>
      </c>
      <c r="Q50" s="18">
        <f t="shared" si="74"/>
        <v>0</v>
      </c>
      <c r="R50" s="18">
        <f t="shared" si="74"/>
        <v>0</v>
      </c>
      <c r="S50" s="18">
        <f>SUM(O50:R50)</f>
        <v>0</v>
      </c>
      <c r="U50" s="18">
        <f>U53+U55</f>
        <v>0</v>
      </c>
      <c r="V50" s="18">
        <f t="shared" ref="V50:X50" si="75">V53+V55</f>
        <v>0</v>
      </c>
      <c r="W50" s="18">
        <f t="shared" si="75"/>
        <v>0</v>
      </c>
      <c r="X50" s="18">
        <f t="shared" si="75"/>
        <v>0</v>
      </c>
      <c r="Y50" s="18">
        <f>SUM(U50:X50)</f>
        <v>0</v>
      </c>
      <c r="AA50" s="18">
        <f>AA53+AA55</f>
        <v>0</v>
      </c>
      <c r="AB50" s="18">
        <f t="shared" ref="AB50:AD50" si="76">AB53+AB55</f>
        <v>0</v>
      </c>
      <c r="AC50" s="18">
        <f t="shared" si="76"/>
        <v>0</v>
      </c>
      <c r="AD50" s="18">
        <f t="shared" si="76"/>
        <v>0</v>
      </c>
      <c r="AE50" s="18">
        <f>SUM(AA50:AD50)</f>
        <v>0</v>
      </c>
      <c r="AG50" s="18">
        <f>AG53+AG55</f>
        <v>0</v>
      </c>
      <c r="AH50" s="18">
        <f t="shared" ref="AH50:AJ50" si="77">AH53+AH55</f>
        <v>0</v>
      </c>
      <c r="AI50" s="18">
        <f t="shared" si="77"/>
        <v>0</v>
      </c>
      <c r="AJ50" s="18">
        <f t="shared" si="77"/>
        <v>0</v>
      </c>
      <c r="AK50" s="18">
        <f>SUM(AG50:AJ50)</f>
        <v>0</v>
      </c>
      <c r="AM50" s="18">
        <f>AM53+AM55+AM57</f>
        <v>0</v>
      </c>
      <c r="AN50" s="18">
        <f t="shared" ref="AN50:AP50" si="78">AN53+AN55+AN57</f>
        <v>0</v>
      </c>
      <c r="AO50" s="18">
        <f t="shared" si="78"/>
        <v>0</v>
      </c>
      <c r="AP50" s="18">
        <f t="shared" si="78"/>
        <v>4.8709999999999996E-2</v>
      </c>
      <c r="AQ50" s="18">
        <f>SUM(AM50:AP50)</f>
        <v>4.8709999999999996E-2</v>
      </c>
      <c r="AS50" s="18">
        <f>AS53+AS55+AS57</f>
        <v>0</v>
      </c>
      <c r="AT50" s="18">
        <f t="shared" ref="AT50:AV50" si="79">AT53+AT55+AT57</f>
        <v>0</v>
      </c>
      <c r="AU50" s="18">
        <f t="shared" si="79"/>
        <v>0</v>
      </c>
      <c r="AV50" s="18">
        <f t="shared" si="79"/>
        <v>4.0000000000000001E-3</v>
      </c>
      <c r="AW50" s="18">
        <f>SUM(AS50:AV50)</f>
        <v>4.0000000000000001E-3</v>
      </c>
      <c r="AY50" s="18">
        <f>AY53+AY55+AY57</f>
        <v>0</v>
      </c>
      <c r="AZ50" s="18">
        <f t="shared" ref="AZ50:BB50" si="80">AZ53+AZ55+AZ57</f>
        <v>0</v>
      </c>
      <c r="BA50" s="18">
        <f t="shared" si="80"/>
        <v>0</v>
      </c>
      <c r="BB50" s="18">
        <f t="shared" si="80"/>
        <v>4.0899999999999999E-3</v>
      </c>
      <c r="BC50" s="18">
        <f>SUM(AY50:BB50)</f>
        <v>4.0899999999999999E-3</v>
      </c>
      <c r="BE50" s="18">
        <f>BE53+BE55+BE57</f>
        <v>0</v>
      </c>
      <c r="BF50" s="18">
        <f t="shared" ref="BF50:BH50" si="81">BF53+BF55+BF57</f>
        <v>0</v>
      </c>
      <c r="BG50" s="18">
        <f t="shared" si="81"/>
        <v>0</v>
      </c>
      <c r="BH50" s="18">
        <f t="shared" si="81"/>
        <v>0</v>
      </c>
      <c r="BI50" s="18">
        <f>SUM(BE50:BH50)</f>
        <v>0</v>
      </c>
      <c r="BK50" s="18">
        <f>BK53+BK55+BK57</f>
        <v>0</v>
      </c>
      <c r="BL50" s="18">
        <f t="shared" ref="BL50:BN50" si="82">BL53+BL55+BL57</f>
        <v>0</v>
      </c>
      <c r="BM50" s="18">
        <f t="shared" si="82"/>
        <v>0</v>
      </c>
      <c r="BN50" s="18">
        <f t="shared" si="82"/>
        <v>0</v>
      </c>
      <c r="BO50" s="18">
        <f>SUM(BK50:BN50)</f>
        <v>0</v>
      </c>
      <c r="BQ50" s="18">
        <f>BQ53+BQ55+BQ57</f>
        <v>0</v>
      </c>
      <c r="BR50" s="18">
        <f t="shared" ref="BR50:BT50" si="83">BR53+BR55+BR57</f>
        <v>0</v>
      </c>
      <c r="BS50" s="18">
        <f t="shared" si="83"/>
        <v>0</v>
      </c>
      <c r="BT50" s="18">
        <f t="shared" si="83"/>
        <v>0</v>
      </c>
      <c r="BU50" s="18">
        <f>SUM(BQ50:BT50)</f>
        <v>0</v>
      </c>
      <c r="BW50" s="18">
        <f>BW53+BW55+BW57</f>
        <v>0</v>
      </c>
      <c r="BX50" s="18">
        <f t="shared" ref="BX50:BZ50" si="84">BX53+BX55+BX57</f>
        <v>0</v>
      </c>
      <c r="BY50" s="18">
        <f t="shared" si="84"/>
        <v>0</v>
      </c>
      <c r="BZ50" s="18">
        <f t="shared" si="84"/>
        <v>5.6800000000000003E-2</v>
      </c>
      <c r="CA50" s="18">
        <f>SUM(BW50:BZ50)</f>
        <v>5.6800000000000003E-2</v>
      </c>
    </row>
    <row r="51" spans="1:79" x14ac:dyDescent="0.25">
      <c r="A51" s="36" t="s">
        <v>26</v>
      </c>
      <c r="B51" s="37"/>
      <c r="C51" s="37"/>
      <c r="D51" s="37"/>
      <c r="E51" s="37"/>
      <c r="F51" s="37"/>
      <c r="G51" s="37"/>
    </row>
    <row r="52" spans="1:79" ht="21.75" customHeight="1" x14ac:dyDescent="0.25">
      <c r="A52" s="31" t="s">
        <v>43</v>
      </c>
      <c r="B52" s="19" t="s">
        <v>21</v>
      </c>
      <c r="C52" s="20"/>
      <c r="D52" s="20"/>
      <c r="E52" s="20">
        <v>6412</v>
      </c>
      <c r="F52" s="20">
        <v>12283</v>
      </c>
      <c r="G52" s="20">
        <f t="shared" ref="G52:G55" si="85">SUM(C52:F52)</f>
        <v>18695</v>
      </c>
      <c r="I52" s="20"/>
      <c r="J52" s="20"/>
      <c r="K52" s="20">
        <v>7298</v>
      </c>
      <c r="L52" s="20">
        <v>11888</v>
      </c>
      <c r="M52" s="20">
        <f t="shared" ref="M52:M55" si="86">SUM(I52:L52)</f>
        <v>19186</v>
      </c>
      <c r="O52" s="20"/>
      <c r="P52" s="20"/>
      <c r="Q52" s="20">
        <v>7353</v>
      </c>
      <c r="R52" s="20">
        <v>10836</v>
      </c>
      <c r="S52" s="20">
        <f t="shared" ref="S52:S55" si="87">SUM(O52:R52)</f>
        <v>18189</v>
      </c>
      <c r="U52" s="20"/>
      <c r="V52" s="20"/>
      <c r="W52" s="20">
        <v>4980</v>
      </c>
      <c r="X52" s="20">
        <v>9287</v>
      </c>
      <c r="Y52" s="20">
        <f t="shared" ref="Y52:Y55" si="88">SUM(U52:X52)</f>
        <v>14267</v>
      </c>
      <c r="AA52" s="20"/>
      <c r="AB52" s="20"/>
      <c r="AC52" s="20">
        <v>3079</v>
      </c>
      <c r="AD52" s="20">
        <v>5912</v>
      </c>
      <c r="AE52" s="20">
        <f t="shared" ref="AE52:AE55" si="89">SUM(AA52:AD52)</f>
        <v>8991</v>
      </c>
      <c r="AG52" s="20"/>
      <c r="AH52" s="20"/>
      <c r="AI52" s="20">
        <v>2740</v>
      </c>
      <c r="AJ52" s="20">
        <v>3778</v>
      </c>
      <c r="AK52" s="20">
        <f t="shared" ref="AK52:AK55" si="90">SUM(AG52:AJ52)</f>
        <v>6518</v>
      </c>
      <c r="AM52" s="20"/>
      <c r="AN52" s="20"/>
      <c r="AO52" s="20">
        <v>4589</v>
      </c>
      <c r="AP52" s="20">
        <v>10171</v>
      </c>
      <c r="AQ52" s="20">
        <f t="shared" ref="AQ52:AQ55" si="91">SUM(AM52:AP52)</f>
        <v>14760</v>
      </c>
      <c r="AS52" s="20"/>
      <c r="AT52" s="20"/>
      <c r="AU52" s="20">
        <v>4154</v>
      </c>
      <c r="AV52" s="20">
        <v>8430</v>
      </c>
      <c r="AW52" s="20">
        <f t="shared" ref="AW52:AW55" si="92">SUM(AS52:AV52)</f>
        <v>12584</v>
      </c>
      <c r="AY52" s="20"/>
      <c r="AZ52" s="20"/>
      <c r="BA52" s="20">
        <v>3242</v>
      </c>
      <c r="BB52" s="20">
        <v>7526</v>
      </c>
      <c r="BC52" s="20">
        <f t="shared" ref="BC52:BC55" si="93">SUM(AY52:BB52)</f>
        <v>10768</v>
      </c>
      <c r="BE52" s="20"/>
      <c r="BF52" s="20"/>
      <c r="BG52" s="20"/>
      <c r="BH52" s="20"/>
      <c r="BI52" s="20">
        <f t="shared" ref="BI52:BI55" si="94">SUM(BE52:BH52)</f>
        <v>0</v>
      </c>
      <c r="BK52" s="20"/>
      <c r="BL52" s="20"/>
      <c r="BM52" s="20"/>
      <c r="BN52" s="20"/>
      <c r="BO52" s="20">
        <f t="shared" ref="BO52:BO55" si="95">SUM(BK52:BN52)</f>
        <v>0</v>
      </c>
      <c r="BQ52" s="20"/>
      <c r="BR52" s="20"/>
      <c r="BS52" s="20"/>
      <c r="BT52" s="20"/>
      <c r="BU52" s="20">
        <f t="shared" ref="BU52:BU55" si="96">SUM(BQ52:BT52)</f>
        <v>0</v>
      </c>
      <c r="BW52" s="20">
        <f t="shared" ref="BW52:BZ55" si="97">C52+I52+O52+U52+AA52+AG52+AM52+AS52+AY52+BE52+BK52+BQ52</f>
        <v>0</v>
      </c>
      <c r="BX52" s="20">
        <f t="shared" si="97"/>
        <v>0</v>
      </c>
      <c r="BY52" s="20">
        <f t="shared" si="97"/>
        <v>43847</v>
      </c>
      <c r="BZ52" s="20">
        <f t="shared" si="97"/>
        <v>80111</v>
      </c>
      <c r="CA52" s="20">
        <f t="shared" ref="CA52:CA55" si="98">SUM(BW52:BZ52)</f>
        <v>123958</v>
      </c>
    </row>
    <row r="53" spans="1:79" ht="21.75" customHeight="1" x14ac:dyDescent="0.25">
      <c r="A53" s="32"/>
      <c r="B53" s="19" t="s">
        <v>22</v>
      </c>
      <c r="C53" s="23"/>
      <c r="D53" s="23"/>
      <c r="E53" s="23"/>
      <c r="F53" s="23"/>
      <c r="G53" s="23">
        <f t="shared" si="85"/>
        <v>0</v>
      </c>
      <c r="I53" s="23"/>
      <c r="J53" s="23"/>
      <c r="K53" s="23"/>
      <c r="L53" s="23"/>
      <c r="M53" s="23">
        <f t="shared" si="86"/>
        <v>0</v>
      </c>
      <c r="O53" s="23"/>
      <c r="P53" s="23"/>
      <c r="Q53" s="23"/>
      <c r="R53" s="23"/>
      <c r="S53" s="23">
        <f t="shared" si="87"/>
        <v>0</v>
      </c>
      <c r="U53" s="23"/>
      <c r="V53" s="23"/>
      <c r="W53" s="23"/>
      <c r="X53" s="23"/>
      <c r="Y53" s="23">
        <f t="shared" si="88"/>
        <v>0</v>
      </c>
      <c r="AA53" s="23"/>
      <c r="AB53" s="23"/>
      <c r="AC53" s="23"/>
      <c r="AD53" s="23"/>
      <c r="AE53" s="23">
        <f t="shared" si="89"/>
        <v>0</v>
      </c>
      <c r="AG53" s="23"/>
      <c r="AH53" s="23"/>
      <c r="AI53" s="23"/>
      <c r="AJ53" s="23"/>
      <c r="AK53" s="23">
        <f t="shared" si="90"/>
        <v>0</v>
      </c>
      <c r="AM53" s="23"/>
      <c r="AN53" s="23"/>
      <c r="AO53" s="23"/>
      <c r="AP53" s="23">
        <v>5.0000000000000001E-3</v>
      </c>
      <c r="AQ53" s="23">
        <f t="shared" si="91"/>
        <v>5.0000000000000001E-3</v>
      </c>
      <c r="AS53" s="23"/>
      <c r="AT53" s="23"/>
      <c r="AU53" s="23"/>
      <c r="AV53" s="23">
        <v>2E-3</v>
      </c>
      <c r="AW53" s="23">
        <f t="shared" si="92"/>
        <v>2E-3</v>
      </c>
      <c r="AY53" s="23"/>
      <c r="AZ53" s="23"/>
      <c r="BA53" s="23"/>
      <c r="BB53" s="23">
        <v>2E-3</v>
      </c>
      <c r="BC53" s="23">
        <f t="shared" si="93"/>
        <v>2E-3</v>
      </c>
      <c r="BE53" s="23"/>
      <c r="BF53" s="23"/>
      <c r="BG53" s="23"/>
      <c r="BH53" s="23"/>
      <c r="BI53" s="23">
        <f t="shared" si="94"/>
        <v>0</v>
      </c>
      <c r="BK53" s="23"/>
      <c r="BL53" s="23"/>
      <c r="BM53" s="23"/>
      <c r="BN53" s="23"/>
      <c r="BO53" s="23">
        <f t="shared" si="95"/>
        <v>0</v>
      </c>
      <c r="BQ53" s="23"/>
      <c r="BR53" s="23"/>
      <c r="BS53" s="23"/>
      <c r="BT53" s="23"/>
      <c r="BU53" s="23">
        <f t="shared" si="96"/>
        <v>0</v>
      </c>
      <c r="BW53" s="23">
        <f t="shared" si="97"/>
        <v>0</v>
      </c>
      <c r="BX53" s="23">
        <f t="shared" si="97"/>
        <v>0</v>
      </c>
      <c r="BY53" s="23">
        <f t="shared" si="97"/>
        <v>0</v>
      </c>
      <c r="BZ53" s="23">
        <f t="shared" si="97"/>
        <v>9.0000000000000011E-3</v>
      </c>
      <c r="CA53" s="23">
        <f t="shared" si="98"/>
        <v>9.0000000000000011E-3</v>
      </c>
    </row>
    <row r="54" spans="1:79" ht="20.25" customHeight="1" x14ac:dyDescent="0.25">
      <c r="A54" s="31" t="s">
        <v>44</v>
      </c>
      <c r="B54" s="19" t="s">
        <v>21</v>
      </c>
      <c r="C54" s="20">
        <v>9811257</v>
      </c>
      <c r="D54" s="20"/>
      <c r="E54" s="20"/>
      <c r="F54" s="20"/>
      <c r="G54" s="20">
        <f t="shared" si="85"/>
        <v>9811257</v>
      </c>
      <c r="I54" s="20">
        <v>14875949</v>
      </c>
      <c r="J54" s="20"/>
      <c r="K54" s="20"/>
      <c r="L54" s="20"/>
      <c r="M54" s="20">
        <f t="shared" si="86"/>
        <v>14875949</v>
      </c>
      <c r="O54" s="20">
        <v>25352675</v>
      </c>
      <c r="P54" s="20"/>
      <c r="Q54" s="20"/>
      <c r="R54" s="20"/>
      <c r="S54" s="20">
        <f t="shared" si="87"/>
        <v>25352675</v>
      </c>
      <c r="U54" s="20">
        <v>24723105</v>
      </c>
      <c r="V54" s="20"/>
      <c r="W54" s="20"/>
      <c r="X54" s="20"/>
      <c r="Y54" s="20">
        <f t="shared" si="88"/>
        <v>24723105</v>
      </c>
      <c r="AA54" s="20">
        <v>23337401</v>
      </c>
      <c r="AB54" s="20"/>
      <c r="AC54" s="20"/>
      <c r="AD54" s="20"/>
      <c r="AE54" s="20">
        <f t="shared" si="89"/>
        <v>23337401</v>
      </c>
      <c r="AG54" s="20">
        <v>23638658</v>
      </c>
      <c r="AH54" s="20"/>
      <c r="AI54" s="20"/>
      <c r="AJ54" s="20"/>
      <c r="AK54" s="20">
        <f t="shared" si="90"/>
        <v>23638658</v>
      </c>
      <c r="AM54" s="20">
        <v>23720202</v>
      </c>
      <c r="AN54" s="20"/>
      <c r="AO54" s="20"/>
      <c r="AP54" s="20"/>
      <c r="AQ54" s="20">
        <f t="shared" si="91"/>
        <v>23720202</v>
      </c>
      <c r="AS54" s="20">
        <v>21336905</v>
      </c>
      <c r="AT54" s="20"/>
      <c r="AU54" s="20"/>
      <c r="AV54" s="20"/>
      <c r="AW54" s="20">
        <f t="shared" si="92"/>
        <v>21336905</v>
      </c>
      <c r="AY54" s="20">
        <v>18394508</v>
      </c>
      <c r="AZ54" s="20"/>
      <c r="BA54" s="20"/>
      <c r="BB54" s="20"/>
      <c r="BC54" s="20">
        <f t="shared" si="93"/>
        <v>18394508</v>
      </c>
      <c r="BE54" s="20"/>
      <c r="BF54" s="20"/>
      <c r="BG54" s="20"/>
      <c r="BH54" s="20"/>
      <c r="BI54" s="20">
        <f t="shared" si="94"/>
        <v>0</v>
      </c>
      <c r="BK54" s="20"/>
      <c r="BL54" s="20"/>
      <c r="BM54" s="20"/>
      <c r="BN54" s="20"/>
      <c r="BO54" s="20">
        <f t="shared" si="95"/>
        <v>0</v>
      </c>
      <c r="BQ54" s="20"/>
      <c r="BR54" s="20"/>
      <c r="BS54" s="20"/>
      <c r="BT54" s="20"/>
      <c r="BU54" s="20">
        <f t="shared" si="96"/>
        <v>0</v>
      </c>
      <c r="BW54" s="20">
        <f t="shared" si="97"/>
        <v>185190660</v>
      </c>
      <c r="BX54" s="20">
        <f t="shared" si="97"/>
        <v>0</v>
      </c>
      <c r="BY54" s="20">
        <f t="shared" si="97"/>
        <v>0</v>
      </c>
      <c r="BZ54" s="20">
        <f t="shared" si="97"/>
        <v>0</v>
      </c>
      <c r="CA54" s="20">
        <f t="shared" si="98"/>
        <v>185190660</v>
      </c>
    </row>
    <row r="55" spans="1:79" ht="20.25" customHeight="1" x14ac:dyDescent="0.25">
      <c r="A55" s="32"/>
      <c r="B55" s="19" t="s">
        <v>22</v>
      </c>
      <c r="C55" s="23"/>
      <c r="D55" s="23"/>
      <c r="E55" s="23"/>
      <c r="F55" s="23"/>
      <c r="G55" s="23">
        <f t="shared" si="85"/>
        <v>0</v>
      </c>
      <c r="I55" s="23"/>
      <c r="J55" s="23"/>
      <c r="K55" s="23"/>
      <c r="L55" s="23"/>
      <c r="M55" s="23">
        <f t="shared" si="86"/>
        <v>0</v>
      </c>
      <c r="O55" s="23"/>
      <c r="P55" s="23"/>
      <c r="Q55" s="23"/>
      <c r="R55" s="23"/>
      <c r="S55" s="23">
        <f t="shared" si="87"/>
        <v>0</v>
      </c>
      <c r="U55" s="23"/>
      <c r="V55" s="23"/>
      <c r="W55" s="23"/>
      <c r="X55" s="23"/>
      <c r="Y55" s="23">
        <f t="shared" si="88"/>
        <v>0</v>
      </c>
      <c r="AA55" s="23"/>
      <c r="AB55" s="23"/>
      <c r="AC55" s="23"/>
      <c r="AD55" s="23"/>
      <c r="AE55" s="23">
        <f t="shared" si="89"/>
        <v>0</v>
      </c>
      <c r="AG55" s="23"/>
      <c r="AH55" s="23"/>
      <c r="AI55" s="23"/>
      <c r="AJ55" s="23"/>
      <c r="AK55" s="23">
        <f t="shared" si="90"/>
        <v>0</v>
      </c>
      <c r="AM55" s="23"/>
      <c r="AN55" s="23"/>
      <c r="AO55" s="23"/>
      <c r="AP55" s="23"/>
      <c r="AQ55" s="23">
        <f t="shared" si="91"/>
        <v>0</v>
      </c>
      <c r="AS55" s="23"/>
      <c r="AT55" s="23"/>
      <c r="AU55" s="23"/>
      <c r="AV55" s="23"/>
      <c r="AW55" s="23">
        <f t="shared" si="92"/>
        <v>0</v>
      </c>
      <c r="AY55" s="23"/>
      <c r="AZ55" s="23"/>
      <c r="BA55" s="23"/>
      <c r="BB55" s="23"/>
      <c r="BC55" s="23">
        <f t="shared" si="93"/>
        <v>0</v>
      </c>
      <c r="BE55" s="23"/>
      <c r="BF55" s="23"/>
      <c r="BG55" s="23"/>
      <c r="BH55" s="23"/>
      <c r="BI55" s="23">
        <f t="shared" si="94"/>
        <v>0</v>
      </c>
      <c r="BK55" s="23"/>
      <c r="BL55" s="23"/>
      <c r="BM55" s="23"/>
      <c r="BN55" s="23"/>
      <c r="BO55" s="23">
        <f t="shared" si="95"/>
        <v>0</v>
      </c>
      <c r="BQ55" s="23"/>
      <c r="BR55" s="23"/>
      <c r="BS55" s="23"/>
      <c r="BT55" s="23"/>
      <c r="BU55" s="23">
        <f t="shared" si="96"/>
        <v>0</v>
      </c>
      <c r="BW55" s="23">
        <f t="shared" si="97"/>
        <v>0</v>
      </c>
      <c r="BX55" s="23">
        <f t="shared" si="97"/>
        <v>0</v>
      </c>
      <c r="BY55" s="23">
        <f t="shared" si="97"/>
        <v>0</v>
      </c>
      <c r="BZ55" s="23">
        <f t="shared" si="97"/>
        <v>0</v>
      </c>
      <c r="CA55" s="23">
        <f t="shared" si="98"/>
        <v>0</v>
      </c>
    </row>
    <row r="56" spans="1:79" ht="20.25" customHeight="1" x14ac:dyDescent="0.25">
      <c r="A56" s="31" t="s">
        <v>71</v>
      </c>
      <c r="B56" s="19" t="s">
        <v>21</v>
      </c>
      <c r="C56" s="20"/>
      <c r="D56" s="20"/>
      <c r="E56" s="20"/>
      <c r="F56" s="20"/>
      <c r="G56" s="20">
        <f t="shared" ref="G56:G57" si="99">SUM(C56:F56)</f>
        <v>0</v>
      </c>
      <c r="I56" s="20"/>
      <c r="J56" s="20"/>
      <c r="K56" s="20"/>
      <c r="L56" s="20"/>
      <c r="M56" s="20">
        <f t="shared" ref="M56:M57" si="100">SUM(I56:L56)</f>
        <v>0</v>
      </c>
      <c r="O56" s="20"/>
      <c r="P56" s="20"/>
      <c r="Q56" s="20"/>
      <c r="R56" s="20"/>
      <c r="S56" s="20">
        <f t="shared" ref="S56:S57" si="101">SUM(O56:R56)</f>
        <v>0</v>
      </c>
      <c r="U56" s="20"/>
      <c r="V56" s="20"/>
      <c r="W56" s="20"/>
      <c r="X56" s="20"/>
      <c r="Y56" s="20">
        <f t="shared" ref="Y56:Y57" si="102">SUM(U56:X56)</f>
        <v>0</v>
      </c>
      <c r="AA56" s="20"/>
      <c r="AB56" s="20"/>
      <c r="AC56" s="20"/>
      <c r="AD56" s="20"/>
      <c r="AE56" s="20">
        <f t="shared" ref="AE56:AE57" si="103">SUM(AA56:AD56)</f>
        <v>0</v>
      </c>
      <c r="AG56" s="20"/>
      <c r="AH56" s="20"/>
      <c r="AI56" s="20"/>
      <c r="AJ56" s="20"/>
      <c r="AK56" s="20">
        <f t="shared" ref="AK56:AK57" si="104">SUM(AG56:AJ56)</f>
        <v>0</v>
      </c>
      <c r="AM56" s="20"/>
      <c r="AN56" s="20"/>
      <c r="AO56" s="20"/>
      <c r="AP56" s="20">
        <v>2776</v>
      </c>
      <c r="AQ56" s="20">
        <f t="shared" ref="AQ56:AQ57" si="105">SUM(AM56:AP56)</f>
        <v>2776</v>
      </c>
      <c r="AS56" s="20"/>
      <c r="AT56" s="20"/>
      <c r="AU56" s="20"/>
      <c r="AV56" s="20">
        <v>1251</v>
      </c>
      <c r="AW56" s="20">
        <f t="shared" ref="AW56:AW57" si="106">SUM(AS56:AV56)</f>
        <v>1251</v>
      </c>
      <c r="AY56" s="20"/>
      <c r="AZ56" s="20"/>
      <c r="BA56" s="20"/>
      <c r="BB56" s="20">
        <v>1219</v>
      </c>
      <c r="BC56" s="20">
        <f t="shared" ref="BC56:BC57" si="107">SUM(AY56:BB56)</f>
        <v>1219</v>
      </c>
      <c r="BE56" s="20"/>
      <c r="BF56" s="20"/>
      <c r="BG56" s="20"/>
      <c r="BH56" s="20"/>
      <c r="BI56" s="20">
        <f t="shared" ref="BI56:BI57" si="108">SUM(BE56:BH56)</f>
        <v>0</v>
      </c>
      <c r="BK56" s="20"/>
      <c r="BL56" s="20"/>
      <c r="BM56" s="20"/>
      <c r="BN56" s="20"/>
      <c r="BO56" s="20">
        <f t="shared" ref="BO56:BO57" si="109">SUM(BK56:BN56)</f>
        <v>0</v>
      </c>
      <c r="BQ56" s="20"/>
      <c r="BR56" s="20"/>
      <c r="BS56" s="20"/>
      <c r="BT56" s="20"/>
      <c r="BU56" s="20">
        <f t="shared" ref="BU56:BU57" si="110">SUM(BQ56:BT56)</f>
        <v>0</v>
      </c>
      <c r="BW56" s="20">
        <f t="shared" ref="BW56:BW57" si="111">C56+I56+O56+U56+AA56+AG56+AM56+AS56+AY56+BE56+BK56+BQ56</f>
        <v>0</v>
      </c>
      <c r="BX56" s="20">
        <f t="shared" ref="BX56:BX57" si="112">D56+J56+P56+V56+AB56+AH56+AN56+AT56+AZ56+BF56+BL56+BR56</f>
        <v>0</v>
      </c>
      <c r="BY56" s="20">
        <f t="shared" ref="BY56:BY57" si="113">E56+K56+Q56+W56+AC56+AI56+AO56+AU56+BA56+BG56+BM56+BS56</f>
        <v>0</v>
      </c>
      <c r="BZ56" s="20">
        <f t="shared" ref="BZ56:BZ57" si="114">F56+L56+R56+X56+AD56+AJ56+AP56+AV56+BB56+BH56+BN56+BT56</f>
        <v>5246</v>
      </c>
      <c r="CA56" s="20">
        <f t="shared" ref="CA56:CA57" si="115">SUM(BW56:BZ56)</f>
        <v>5246</v>
      </c>
    </row>
    <row r="57" spans="1:79" ht="20.25" customHeight="1" x14ac:dyDescent="0.25">
      <c r="A57" s="32"/>
      <c r="B57" s="19" t="s">
        <v>22</v>
      </c>
      <c r="C57" s="23"/>
      <c r="D57" s="23"/>
      <c r="E57" s="23"/>
      <c r="F57" s="23"/>
      <c r="G57" s="23">
        <f t="shared" si="99"/>
        <v>0</v>
      </c>
      <c r="I57" s="23"/>
      <c r="J57" s="23"/>
      <c r="K57" s="23"/>
      <c r="L57" s="23"/>
      <c r="M57" s="23">
        <f t="shared" si="100"/>
        <v>0</v>
      </c>
      <c r="O57" s="23"/>
      <c r="P57" s="23"/>
      <c r="Q57" s="23"/>
      <c r="R57" s="23"/>
      <c r="S57" s="23">
        <f t="shared" si="101"/>
        <v>0</v>
      </c>
      <c r="U57" s="23"/>
      <c r="V57" s="23"/>
      <c r="W57" s="23"/>
      <c r="X57" s="23"/>
      <c r="Y57" s="23">
        <f t="shared" si="102"/>
        <v>0</v>
      </c>
      <c r="AA57" s="23"/>
      <c r="AB57" s="23"/>
      <c r="AC57" s="23"/>
      <c r="AD57" s="23"/>
      <c r="AE57" s="23">
        <f t="shared" si="103"/>
        <v>0</v>
      </c>
      <c r="AG57" s="23"/>
      <c r="AH57" s="23"/>
      <c r="AI57" s="23"/>
      <c r="AJ57" s="23"/>
      <c r="AK57" s="23">
        <f t="shared" si="104"/>
        <v>0</v>
      </c>
      <c r="AM57" s="23"/>
      <c r="AN57" s="23"/>
      <c r="AO57" s="23"/>
      <c r="AP57" s="23">
        <v>4.3709999999999999E-2</v>
      </c>
      <c r="AQ57" s="23">
        <f t="shared" si="105"/>
        <v>4.3709999999999999E-2</v>
      </c>
      <c r="AS57" s="23"/>
      <c r="AT57" s="23"/>
      <c r="AU57" s="23"/>
      <c r="AV57" s="23">
        <v>2E-3</v>
      </c>
      <c r="AW57" s="23">
        <f t="shared" si="106"/>
        <v>2E-3</v>
      </c>
      <c r="AY57" s="23"/>
      <c r="AZ57" s="23"/>
      <c r="BA57" s="23"/>
      <c r="BB57" s="23">
        <v>2.0899999999999998E-3</v>
      </c>
      <c r="BC57" s="23">
        <f t="shared" si="107"/>
        <v>2.0899999999999998E-3</v>
      </c>
      <c r="BE57" s="23"/>
      <c r="BF57" s="23"/>
      <c r="BG57" s="23"/>
      <c r="BH57" s="23"/>
      <c r="BI57" s="23">
        <f t="shared" si="108"/>
        <v>0</v>
      </c>
      <c r="BK57" s="23"/>
      <c r="BL57" s="23"/>
      <c r="BM57" s="23"/>
      <c r="BN57" s="23"/>
      <c r="BO57" s="23">
        <f t="shared" si="109"/>
        <v>0</v>
      </c>
      <c r="BQ57" s="23"/>
      <c r="BR57" s="23"/>
      <c r="BS57" s="23"/>
      <c r="BT57" s="23"/>
      <c r="BU57" s="23">
        <f t="shared" si="110"/>
        <v>0</v>
      </c>
      <c r="BW57" s="23">
        <f t="shared" si="111"/>
        <v>0</v>
      </c>
      <c r="BX57" s="23">
        <f t="shared" si="112"/>
        <v>0</v>
      </c>
      <c r="BY57" s="23">
        <f t="shared" si="113"/>
        <v>0</v>
      </c>
      <c r="BZ57" s="23">
        <f t="shared" si="114"/>
        <v>4.7800000000000002E-2</v>
      </c>
      <c r="CA57" s="23">
        <f t="shared" si="115"/>
        <v>4.7800000000000002E-2</v>
      </c>
    </row>
    <row r="58" spans="1:79" ht="8.25" customHeight="1" x14ac:dyDescent="0.25">
      <c r="A58" s="10"/>
      <c r="B58" s="11"/>
      <c r="C58" s="12"/>
      <c r="D58" s="12"/>
      <c r="E58" s="12"/>
      <c r="F58" s="12"/>
      <c r="G58" s="12"/>
      <c r="I58" s="12"/>
      <c r="J58" s="12"/>
      <c r="K58" s="12"/>
      <c r="L58" s="12"/>
      <c r="M58" s="12"/>
      <c r="O58" s="12"/>
      <c r="P58" s="12"/>
      <c r="Q58" s="12"/>
      <c r="R58" s="12"/>
      <c r="S58" s="12"/>
      <c r="U58" s="12"/>
      <c r="V58" s="12"/>
      <c r="W58" s="12"/>
      <c r="X58" s="12"/>
      <c r="Y58" s="12"/>
      <c r="AA58" s="12"/>
      <c r="AB58" s="12"/>
      <c r="AC58" s="12"/>
      <c r="AD58" s="12"/>
      <c r="AE58" s="12"/>
      <c r="AG58" s="12"/>
      <c r="AH58" s="12"/>
      <c r="AI58" s="12"/>
      <c r="AJ58" s="12"/>
      <c r="AK58" s="12"/>
      <c r="AL58" s="7"/>
      <c r="AM58" s="12"/>
      <c r="AN58" s="12"/>
      <c r="AO58" s="12"/>
      <c r="AP58" s="12"/>
      <c r="AQ58" s="12"/>
      <c r="AS58" s="12"/>
      <c r="AT58" s="12"/>
      <c r="AU58" s="12"/>
      <c r="AV58" s="12"/>
      <c r="AW58" s="12"/>
      <c r="AY58" s="12"/>
      <c r="AZ58" s="12"/>
      <c r="BA58" s="12"/>
      <c r="BB58" s="12"/>
      <c r="BC58" s="12"/>
      <c r="BE58" s="12"/>
      <c r="BF58" s="12"/>
      <c r="BG58" s="12"/>
      <c r="BH58" s="12"/>
      <c r="BI58" s="12"/>
      <c r="BK58" s="12"/>
      <c r="BL58" s="12"/>
      <c r="BM58" s="12"/>
      <c r="BN58" s="12"/>
      <c r="BO58" s="12"/>
      <c r="BQ58" s="12"/>
      <c r="BR58" s="12"/>
      <c r="BS58" s="12"/>
      <c r="BT58" s="12"/>
      <c r="BU58" s="12"/>
      <c r="BW58" s="12"/>
      <c r="BX58" s="12"/>
      <c r="BY58" s="12"/>
      <c r="BZ58" s="12"/>
      <c r="CA58" s="12"/>
    </row>
    <row r="59" spans="1:79" ht="38.25" x14ac:dyDescent="0.25">
      <c r="A59" s="13" t="s">
        <v>45</v>
      </c>
      <c r="B59" s="24"/>
      <c r="C59" s="24"/>
      <c r="D59" s="24"/>
      <c r="E59" s="24"/>
      <c r="F59" s="24"/>
      <c r="G59" s="24"/>
    </row>
    <row r="60" spans="1:79" x14ac:dyDescent="0.25">
      <c r="A60" s="30" t="s">
        <v>46</v>
      </c>
      <c r="B60" s="15" t="s">
        <v>21</v>
      </c>
      <c r="C60" s="16">
        <v>679678</v>
      </c>
      <c r="D60" s="16"/>
      <c r="E60" s="16"/>
      <c r="F60" s="16"/>
      <c r="G60" s="17">
        <f>SUM(C60:F60)</f>
        <v>679678</v>
      </c>
      <c r="I60" s="16">
        <v>592805</v>
      </c>
      <c r="J60" s="16"/>
      <c r="K60" s="16"/>
      <c r="L60" s="16"/>
      <c r="M60" s="17">
        <f>SUM(I60:L60)</f>
        <v>592805</v>
      </c>
      <c r="O60" s="16">
        <v>669862</v>
      </c>
      <c r="P60" s="16"/>
      <c r="Q60" s="16"/>
      <c r="R60" s="16"/>
      <c r="S60" s="17">
        <f>SUM(O60:R60)</f>
        <v>669862</v>
      </c>
      <c r="T60" s="7"/>
      <c r="U60" s="16">
        <v>1003</v>
      </c>
      <c r="V60" s="16"/>
      <c r="W60" s="16"/>
      <c r="X60" s="16"/>
      <c r="Y60" s="17">
        <f>SUM(U60:X60)</f>
        <v>1003</v>
      </c>
      <c r="AA60" s="16"/>
      <c r="AB60" s="16"/>
      <c r="AC60" s="16"/>
      <c r="AD60" s="16"/>
      <c r="AE60" s="17">
        <f>SUM(AA60:AD60)</f>
        <v>0</v>
      </c>
      <c r="AG60" s="16"/>
      <c r="AH60" s="16"/>
      <c r="AI60" s="16"/>
      <c r="AJ60" s="16"/>
      <c r="AK60" s="17">
        <f>SUM(AG60:AJ60)</f>
        <v>0</v>
      </c>
      <c r="AL60" s="7"/>
      <c r="AM60" s="16"/>
      <c r="AN60" s="16"/>
      <c r="AO60" s="16"/>
      <c r="AP60" s="16"/>
      <c r="AQ60" s="17">
        <f>SUM(AM60:AP60)</f>
        <v>0</v>
      </c>
      <c r="AS60" s="16"/>
      <c r="AT60" s="16"/>
      <c r="AU60" s="16"/>
      <c r="AV60" s="16"/>
      <c r="AW60" s="17">
        <f>SUM(AS60:AV60)</f>
        <v>0</v>
      </c>
      <c r="AY60" s="16"/>
      <c r="AZ60" s="16"/>
      <c r="BA60" s="16"/>
      <c r="BB60" s="16"/>
      <c r="BC60" s="17">
        <f>SUM(AY60:BB60)</f>
        <v>0</v>
      </c>
      <c r="BD60" s="7"/>
      <c r="BE60" s="16"/>
      <c r="BF60" s="16">
        <v>0</v>
      </c>
      <c r="BG60" s="16">
        <v>0</v>
      </c>
      <c r="BH60" s="16">
        <v>0</v>
      </c>
      <c r="BI60" s="17">
        <f>SUM(BE60:BH60)</f>
        <v>0</v>
      </c>
      <c r="BK60" s="16"/>
      <c r="BL60" s="16">
        <v>0</v>
      </c>
      <c r="BM60" s="16">
        <v>0</v>
      </c>
      <c r="BN60" s="16">
        <v>0</v>
      </c>
      <c r="BO60" s="17">
        <f>SUM(BK60:BN60)</f>
        <v>0</v>
      </c>
      <c r="BQ60" s="16"/>
      <c r="BR60" s="16">
        <v>0</v>
      </c>
      <c r="BS60" s="16">
        <v>0</v>
      </c>
      <c r="BT60" s="16">
        <v>0</v>
      </c>
      <c r="BU60" s="17">
        <f>SUM(BQ60:BT60)</f>
        <v>0</v>
      </c>
      <c r="BW60" s="16">
        <f t="shared" ref="BW60:BZ61" si="116">C60+I60+O60+U60+AA60+AG60+AM60+AS60+AY60+BE60+BK60+BQ60</f>
        <v>1943348</v>
      </c>
      <c r="BX60" s="16">
        <f t="shared" si="116"/>
        <v>0</v>
      </c>
      <c r="BY60" s="16">
        <f t="shared" si="116"/>
        <v>0</v>
      </c>
      <c r="BZ60" s="16">
        <f t="shared" si="116"/>
        <v>0</v>
      </c>
      <c r="CA60" s="17">
        <f>SUM(BW60:BZ60)</f>
        <v>1943348</v>
      </c>
    </row>
    <row r="61" spans="1:79" x14ac:dyDescent="0.25">
      <c r="A61" s="30"/>
      <c r="B61" s="15" t="s">
        <v>22</v>
      </c>
      <c r="C61" s="18"/>
      <c r="D61" s="18"/>
      <c r="E61" s="18"/>
      <c r="F61" s="18"/>
      <c r="G61" s="18">
        <f>SUM(C61:F61)</f>
        <v>0</v>
      </c>
      <c r="I61" s="18"/>
      <c r="J61" s="18"/>
      <c r="K61" s="18"/>
      <c r="L61" s="18"/>
      <c r="M61" s="18">
        <f>SUM(I61:L61)</f>
        <v>0</v>
      </c>
      <c r="O61" s="18"/>
      <c r="P61" s="18"/>
      <c r="Q61" s="18"/>
      <c r="R61" s="18"/>
      <c r="S61" s="18">
        <f>SUM(O61:R61)</f>
        <v>0</v>
      </c>
      <c r="U61" s="18"/>
      <c r="V61" s="18"/>
      <c r="W61" s="18"/>
      <c r="X61" s="18"/>
      <c r="Y61" s="18">
        <f>SUM(U61:X61)</f>
        <v>0</v>
      </c>
      <c r="AA61" s="18"/>
      <c r="AB61" s="18"/>
      <c r="AC61" s="18"/>
      <c r="AD61" s="18"/>
      <c r="AE61" s="18">
        <f>SUM(AA61:AD61)</f>
        <v>0</v>
      </c>
      <c r="AG61" s="18"/>
      <c r="AH61" s="18"/>
      <c r="AI61" s="18"/>
      <c r="AJ61" s="18"/>
      <c r="AK61" s="18">
        <f>SUM(AG61:AJ61)</f>
        <v>0</v>
      </c>
      <c r="AM61" s="18"/>
      <c r="AN61" s="18"/>
      <c r="AO61" s="18"/>
      <c r="AP61" s="18"/>
      <c r="AQ61" s="18">
        <f>SUM(AM61:AP61)</f>
        <v>0</v>
      </c>
      <c r="AS61" s="18"/>
      <c r="AT61" s="18"/>
      <c r="AU61" s="18"/>
      <c r="AV61" s="18"/>
      <c r="AW61" s="18">
        <f>SUM(AS61:AV61)</f>
        <v>0</v>
      </c>
      <c r="AY61" s="18"/>
      <c r="AZ61" s="18"/>
      <c r="BA61" s="18"/>
      <c r="BB61" s="18"/>
      <c r="BC61" s="18">
        <f>SUM(AY61:BB61)</f>
        <v>0</v>
      </c>
      <c r="BE61" s="18">
        <v>0</v>
      </c>
      <c r="BF61" s="18">
        <v>0</v>
      </c>
      <c r="BG61" s="18">
        <v>0</v>
      </c>
      <c r="BH61" s="18">
        <v>0</v>
      </c>
      <c r="BI61" s="18">
        <f>SUM(BE61:BH61)</f>
        <v>0</v>
      </c>
      <c r="BK61" s="18">
        <v>0</v>
      </c>
      <c r="BL61" s="18">
        <v>0</v>
      </c>
      <c r="BM61" s="18">
        <v>0</v>
      </c>
      <c r="BN61" s="18">
        <v>0</v>
      </c>
      <c r="BO61" s="18">
        <f>SUM(BK61:BN61)</f>
        <v>0</v>
      </c>
      <c r="BQ61" s="18">
        <v>0</v>
      </c>
      <c r="BR61" s="18">
        <v>0</v>
      </c>
      <c r="BS61" s="18">
        <v>0</v>
      </c>
      <c r="BT61" s="18">
        <v>0</v>
      </c>
      <c r="BU61" s="18">
        <f>SUM(BQ61:BT61)</f>
        <v>0</v>
      </c>
      <c r="BW61" s="18">
        <f t="shared" si="116"/>
        <v>0</v>
      </c>
      <c r="BX61" s="18">
        <f t="shared" si="116"/>
        <v>0</v>
      </c>
      <c r="BY61" s="18">
        <f t="shared" si="116"/>
        <v>0</v>
      </c>
      <c r="BZ61" s="18">
        <f t="shared" si="116"/>
        <v>0</v>
      </c>
      <c r="CA61" s="18">
        <f>SUM(BW61:BZ61)</f>
        <v>0</v>
      </c>
    </row>
    <row r="62" spans="1:79" ht="8.25" customHeight="1" x14ac:dyDescent="0.25">
      <c r="A62" s="10"/>
      <c r="B62" s="11"/>
      <c r="C62" s="12"/>
      <c r="D62" s="12"/>
      <c r="E62" s="12"/>
      <c r="F62" s="12"/>
      <c r="G62" s="12"/>
      <c r="I62" s="12"/>
      <c r="J62" s="12"/>
      <c r="K62" s="12"/>
      <c r="L62" s="12"/>
      <c r="M62" s="12"/>
      <c r="O62" s="12"/>
      <c r="P62" s="12"/>
      <c r="Q62" s="12"/>
      <c r="R62" s="12"/>
      <c r="S62" s="12"/>
      <c r="U62" s="12"/>
      <c r="V62" s="12"/>
      <c r="W62" s="12"/>
      <c r="X62" s="12"/>
      <c r="Y62" s="12"/>
      <c r="AA62" s="12"/>
      <c r="AB62" s="12"/>
      <c r="AC62" s="12"/>
      <c r="AD62" s="12"/>
      <c r="AE62" s="12"/>
      <c r="AG62" s="12"/>
      <c r="AH62" s="12"/>
      <c r="AI62" s="12"/>
      <c r="AJ62" s="12"/>
      <c r="AK62" s="12"/>
      <c r="AL62" s="7"/>
      <c r="AM62" s="12"/>
      <c r="AN62" s="12"/>
      <c r="AO62" s="12"/>
      <c r="AP62" s="12"/>
      <c r="AQ62" s="12"/>
      <c r="AS62" s="12"/>
      <c r="AT62" s="12"/>
      <c r="AU62" s="12"/>
      <c r="AV62" s="12"/>
      <c r="AW62" s="12"/>
      <c r="AY62" s="12"/>
      <c r="AZ62" s="12"/>
      <c r="BA62" s="12"/>
      <c r="BB62" s="12"/>
      <c r="BC62" s="12"/>
      <c r="BE62" s="12"/>
      <c r="BF62" s="12"/>
      <c r="BG62" s="12"/>
      <c r="BH62" s="12"/>
      <c r="BI62" s="12"/>
      <c r="BK62" s="12"/>
      <c r="BL62" s="12"/>
      <c r="BM62" s="12"/>
      <c r="BN62" s="12"/>
      <c r="BO62" s="12"/>
      <c r="BQ62" s="12"/>
      <c r="BR62" s="12"/>
      <c r="BS62" s="12"/>
      <c r="BT62" s="12"/>
      <c r="BU62" s="12"/>
      <c r="BW62" s="12"/>
      <c r="BX62" s="12"/>
      <c r="BY62" s="12"/>
      <c r="BZ62" s="12"/>
      <c r="CA62" s="12"/>
    </row>
    <row r="63" spans="1:79" ht="38.25" x14ac:dyDescent="0.25">
      <c r="A63" s="13" t="s">
        <v>53</v>
      </c>
      <c r="B63" s="24"/>
      <c r="C63" s="24"/>
      <c r="D63" s="24"/>
      <c r="E63" s="24"/>
      <c r="F63" s="24"/>
      <c r="G63" s="24"/>
    </row>
    <row r="64" spans="1:79" x14ac:dyDescent="0.25">
      <c r="A64" s="30" t="s">
        <v>54</v>
      </c>
      <c r="B64" s="15" t="s">
        <v>21</v>
      </c>
      <c r="C64" s="16">
        <v>7817</v>
      </c>
      <c r="D64" s="16"/>
      <c r="E64" s="16">
        <v>521817</v>
      </c>
      <c r="F64" s="16">
        <v>276460</v>
      </c>
      <c r="G64" s="17">
        <f>SUM(C64:F64)</f>
        <v>806094</v>
      </c>
      <c r="I64" s="16">
        <v>6850</v>
      </c>
      <c r="J64" s="16"/>
      <c r="K64" s="16">
        <v>480020</v>
      </c>
      <c r="L64" s="16">
        <v>245962</v>
      </c>
      <c r="M64" s="17">
        <f>SUM(I64:L64)</f>
        <v>732832</v>
      </c>
      <c r="O64" s="16">
        <v>7738</v>
      </c>
      <c r="P64" s="16"/>
      <c r="Q64" s="16">
        <v>513863</v>
      </c>
      <c r="R64" s="16">
        <v>255922</v>
      </c>
      <c r="S64" s="17">
        <f>SUM(O64:R64)</f>
        <v>777523</v>
      </c>
      <c r="U64" s="16">
        <v>7840</v>
      </c>
      <c r="V64" s="16"/>
      <c r="W64" s="16">
        <v>452650</v>
      </c>
      <c r="X64" s="16">
        <v>248312</v>
      </c>
      <c r="Y64" s="17">
        <f>SUM(U64:X64)</f>
        <v>708802</v>
      </c>
      <c r="AA64" s="16">
        <v>8780</v>
      </c>
      <c r="AB64" s="16"/>
      <c r="AC64" s="16">
        <v>446221</v>
      </c>
      <c r="AD64" s="16">
        <v>248388</v>
      </c>
      <c r="AE64" s="17">
        <f>SUM(AA64:AD64)</f>
        <v>703389</v>
      </c>
      <c r="AG64" s="16">
        <v>10600</v>
      </c>
      <c r="AH64" s="16"/>
      <c r="AI64" s="16">
        <v>431784</v>
      </c>
      <c r="AJ64" s="16">
        <v>257614</v>
      </c>
      <c r="AK64" s="17">
        <f>SUM(AG64:AJ64)</f>
        <v>699998</v>
      </c>
      <c r="AM64" s="16">
        <v>10846</v>
      </c>
      <c r="AN64" s="16"/>
      <c r="AO64" s="16">
        <v>364041</v>
      </c>
      <c r="AP64" s="16">
        <v>275129</v>
      </c>
      <c r="AQ64" s="17">
        <f>SUM(AM64:AP64)</f>
        <v>650016</v>
      </c>
      <c r="AS64" s="16">
        <v>11025</v>
      </c>
      <c r="AT64" s="16"/>
      <c r="AU64" s="16">
        <v>338385</v>
      </c>
      <c r="AV64" s="16">
        <v>294170</v>
      </c>
      <c r="AW64" s="17">
        <f>SUM(AS64:AV64)</f>
        <v>643580</v>
      </c>
      <c r="AY64" s="16">
        <v>8764</v>
      </c>
      <c r="AZ64" s="16"/>
      <c r="BA64" s="16">
        <v>320786</v>
      </c>
      <c r="BB64" s="16">
        <v>260656</v>
      </c>
      <c r="BC64" s="17">
        <f>SUM(AY64:BB64)</f>
        <v>590206</v>
      </c>
      <c r="BE64" s="16">
        <v>0</v>
      </c>
      <c r="BF64" s="16">
        <v>0</v>
      </c>
      <c r="BG64" s="16">
        <v>0</v>
      </c>
      <c r="BH64" s="16">
        <v>0</v>
      </c>
      <c r="BI64" s="17">
        <f>SUM(BE64:BH64)</f>
        <v>0</v>
      </c>
      <c r="BK64" s="16">
        <v>0</v>
      </c>
      <c r="BL64" s="16">
        <v>0</v>
      </c>
      <c r="BM64" s="16">
        <v>0</v>
      </c>
      <c r="BN64" s="16">
        <v>0</v>
      </c>
      <c r="BO64" s="17">
        <f>SUM(BK64:BN64)</f>
        <v>0</v>
      </c>
      <c r="BQ64" s="16">
        <v>0</v>
      </c>
      <c r="BR64" s="16">
        <v>0</v>
      </c>
      <c r="BS64" s="16">
        <v>0</v>
      </c>
      <c r="BT64" s="16">
        <v>0</v>
      </c>
      <c r="BU64" s="17">
        <f>SUM(BQ64:BT64)</f>
        <v>0</v>
      </c>
      <c r="BW64" s="16">
        <f t="shared" ref="BW64:BZ65" si="117">C64+I64+O64+U64+AA64+AG64+AM64+AS64+AY64+BE64+BK64+BQ64</f>
        <v>80260</v>
      </c>
      <c r="BX64" s="16">
        <f t="shared" si="117"/>
        <v>0</v>
      </c>
      <c r="BY64" s="16">
        <f t="shared" si="117"/>
        <v>3869567</v>
      </c>
      <c r="BZ64" s="16">
        <f t="shared" si="117"/>
        <v>2362613</v>
      </c>
      <c r="CA64" s="17">
        <f>SUM(BW64:BZ64)</f>
        <v>6312440</v>
      </c>
    </row>
    <row r="65" spans="1:79" x14ac:dyDescent="0.25">
      <c r="A65" s="30"/>
      <c r="B65" s="15" t="s">
        <v>22</v>
      </c>
      <c r="C65" s="18"/>
      <c r="D65" s="18"/>
      <c r="E65" s="18">
        <v>0.104</v>
      </c>
      <c r="F65" s="18">
        <v>4.2999999999999997E-2</v>
      </c>
      <c r="G65" s="18">
        <f>SUM(C65:F65)</f>
        <v>0.14699999999999999</v>
      </c>
      <c r="I65" s="18"/>
      <c r="J65" s="18"/>
      <c r="K65" s="18">
        <v>0.106</v>
      </c>
      <c r="L65" s="18">
        <v>0.05</v>
      </c>
      <c r="M65" s="18">
        <f>SUM(I65:L65)</f>
        <v>0.156</v>
      </c>
      <c r="O65" s="18"/>
      <c r="P65" s="18"/>
      <c r="Q65" s="18">
        <v>0.108</v>
      </c>
      <c r="R65" s="18">
        <v>0.05</v>
      </c>
      <c r="S65" s="18">
        <f>SUM(O65:R65)</f>
        <v>0.158</v>
      </c>
      <c r="U65" s="18"/>
      <c r="V65" s="18"/>
      <c r="W65" s="18">
        <v>0.112</v>
      </c>
      <c r="X65" s="18">
        <v>4.9000000000000002E-2</v>
      </c>
      <c r="Y65" s="18">
        <f>SUM(U65:X65)</f>
        <v>0.161</v>
      </c>
      <c r="AA65" s="18"/>
      <c r="AB65" s="18"/>
      <c r="AC65" s="18">
        <v>0.11600000000000001</v>
      </c>
      <c r="AD65" s="18">
        <v>0.05</v>
      </c>
      <c r="AE65" s="18">
        <f>SUM(AA65:AD65)</f>
        <v>0.16600000000000001</v>
      </c>
      <c r="AG65" s="18"/>
      <c r="AH65" s="18"/>
      <c r="AI65" s="18">
        <v>0.121</v>
      </c>
      <c r="AJ65" s="18">
        <v>4.5999999999999999E-2</v>
      </c>
      <c r="AK65" s="18">
        <f>SUM(AG65:AJ65)</f>
        <v>0.16699999999999998</v>
      </c>
      <c r="AM65" s="18"/>
      <c r="AN65" s="18"/>
      <c r="AO65" s="18">
        <v>0.125</v>
      </c>
      <c r="AP65" s="18">
        <v>5.1999999999999998E-2</v>
      </c>
      <c r="AQ65" s="18">
        <f>SUM(AM65:AP65)</f>
        <v>0.17699999999999999</v>
      </c>
      <c r="AS65" s="18"/>
      <c r="AT65" s="18"/>
      <c r="AU65" s="18">
        <v>0.125</v>
      </c>
      <c r="AV65" s="18">
        <v>5.3999999999999999E-2</v>
      </c>
      <c r="AW65" s="18">
        <f>SUM(AS65:AV65)</f>
        <v>0.17899999999999999</v>
      </c>
      <c r="AY65" s="18"/>
      <c r="AZ65" s="18"/>
      <c r="BA65" s="18"/>
      <c r="BB65" s="18"/>
      <c r="BC65" s="18">
        <f>SUM(AY65:BB65)</f>
        <v>0</v>
      </c>
      <c r="BE65" s="18">
        <v>0</v>
      </c>
      <c r="BF65" s="18">
        <v>0</v>
      </c>
      <c r="BG65" s="18">
        <v>0</v>
      </c>
      <c r="BH65" s="18">
        <v>0</v>
      </c>
      <c r="BI65" s="18">
        <f>SUM(BE65:BH65)</f>
        <v>0</v>
      </c>
      <c r="BK65" s="18">
        <v>0</v>
      </c>
      <c r="BL65" s="18">
        <v>0</v>
      </c>
      <c r="BM65" s="18">
        <v>0</v>
      </c>
      <c r="BN65" s="18">
        <v>0</v>
      </c>
      <c r="BO65" s="18">
        <f>SUM(BK65:BN65)</f>
        <v>0</v>
      </c>
      <c r="BQ65" s="18">
        <v>0</v>
      </c>
      <c r="BR65" s="18">
        <v>0</v>
      </c>
      <c r="BS65" s="18">
        <v>0</v>
      </c>
      <c r="BT65" s="18">
        <v>0</v>
      </c>
      <c r="BU65" s="18">
        <f>SUM(BQ65:BT65)</f>
        <v>0</v>
      </c>
      <c r="BW65" s="18">
        <f t="shared" si="117"/>
        <v>0</v>
      </c>
      <c r="BX65" s="18">
        <f t="shared" si="117"/>
        <v>0</v>
      </c>
      <c r="BY65" s="18">
        <f t="shared" si="117"/>
        <v>0.91700000000000004</v>
      </c>
      <c r="BZ65" s="18">
        <f t="shared" si="117"/>
        <v>0.39399999999999996</v>
      </c>
      <c r="CA65" s="18">
        <f>SUM(BW65:BZ65)</f>
        <v>1.3109999999999999</v>
      </c>
    </row>
    <row r="66" spans="1:79" ht="8.25" customHeight="1" x14ac:dyDescent="0.25">
      <c r="A66" s="10"/>
      <c r="B66" s="11"/>
      <c r="C66" s="12"/>
      <c r="D66" s="12"/>
      <c r="E66" s="12"/>
      <c r="F66" s="12"/>
      <c r="G66" s="12"/>
      <c r="I66" s="12"/>
      <c r="J66" s="12"/>
      <c r="K66" s="12"/>
      <c r="L66" s="12"/>
      <c r="M66" s="12"/>
      <c r="O66" s="12"/>
      <c r="P66" s="12"/>
      <c r="Q66" s="12"/>
      <c r="R66" s="12"/>
      <c r="S66" s="12"/>
      <c r="U66" s="12"/>
      <c r="V66" s="12"/>
      <c r="W66" s="12"/>
      <c r="X66" s="12"/>
      <c r="Y66" s="12"/>
      <c r="AA66" s="12"/>
      <c r="AB66" s="12"/>
      <c r="AC66" s="12"/>
      <c r="AD66" s="12"/>
      <c r="AE66" s="12"/>
      <c r="AG66" s="12"/>
      <c r="AH66" s="12"/>
      <c r="AI66" s="12"/>
      <c r="AJ66" s="12"/>
      <c r="AK66" s="12"/>
      <c r="AL66" s="7"/>
      <c r="AM66" s="12"/>
      <c r="AN66" s="12"/>
      <c r="AO66" s="12"/>
      <c r="AP66" s="12"/>
      <c r="AQ66" s="12"/>
      <c r="AS66" s="12"/>
      <c r="AT66" s="12"/>
      <c r="AU66" s="12"/>
      <c r="AV66" s="12"/>
      <c r="AW66" s="12"/>
      <c r="AY66" s="12"/>
      <c r="AZ66" s="12"/>
      <c r="BA66" s="12"/>
      <c r="BB66" s="12"/>
      <c r="BC66" s="12"/>
      <c r="BE66" s="12"/>
      <c r="BF66" s="12"/>
      <c r="BG66" s="12"/>
      <c r="BH66" s="12"/>
      <c r="BI66" s="12"/>
      <c r="BK66" s="12"/>
      <c r="BL66" s="12"/>
      <c r="BM66" s="12"/>
      <c r="BN66" s="12"/>
      <c r="BO66" s="12"/>
      <c r="BQ66" s="12"/>
      <c r="BR66" s="12"/>
      <c r="BS66" s="12"/>
      <c r="BT66" s="12"/>
      <c r="BU66" s="12"/>
      <c r="BW66" s="12"/>
      <c r="BX66" s="12"/>
      <c r="BY66" s="12"/>
      <c r="BZ66" s="12"/>
      <c r="CA66" s="12"/>
    </row>
    <row r="67" spans="1:79" ht="38.25" x14ac:dyDescent="0.25">
      <c r="A67" s="13" t="s">
        <v>47</v>
      </c>
      <c r="B67" s="24"/>
      <c r="C67" s="24"/>
      <c r="D67" s="24"/>
      <c r="E67" s="24"/>
      <c r="F67" s="24"/>
      <c r="G67" s="24"/>
    </row>
    <row r="68" spans="1:79" x14ac:dyDescent="0.25">
      <c r="A68" s="30" t="s">
        <v>48</v>
      </c>
      <c r="B68" s="15" t="s">
        <v>21</v>
      </c>
      <c r="C68" s="16"/>
      <c r="D68" s="16"/>
      <c r="E68" s="16">
        <v>1468674</v>
      </c>
      <c r="F68" s="16"/>
      <c r="G68" s="17">
        <f>SUM(C68:F68)</f>
        <v>1468674</v>
      </c>
      <c r="I68" s="16"/>
      <c r="J68" s="16"/>
      <c r="K68" s="16">
        <v>1598899</v>
      </c>
      <c r="L68" s="16"/>
      <c r="M68" s="17">
        <f>SUM(I68:L68)</f>
        <v>1598899</v>
      </c>
      <c r="O68" s="16"/>
      <c r="P68" s="16"/>
      <c r="Q68" s="16">
        <v>1667074</v>
      </c>
      <c r="R68" s="16"/>
      <c r="S68" s="17">
        <f>SUM(O68:R68)</f>
        <v>1667074</v>
      </c>
      <c r="U68" s="16"/>
      <c r="V68" s="16"/>
      <c r="W68" s="16">
        <v>1398227</v>
      </c>
      <c r="X68" s="16"/>
      <c r="Y68" s="17">
        <f>SUM(U68:X68)</f>
        <v>1398227</v>
      </c>
      <c r="AA68" s="16"/>
      <c r="AB68" s="16"/>
      <c r="AC68" s="16">
        <v>1528737</v>
      </c>
      <c r="AD68" s="16"/>
      <c r="AE68" s="17">
        <f>SUM(AA68:AD68)</f>
        <v>1528737</v>
      </c>
      <c r="AG68" s="16"/>
      <c r="AH68" s="16"/>
      <c r="AI68" s="16">
        <v>1158939</v>
      </c>
      <c r="AJ68" s="16"/>
      <c r="AK68" s="17">
        <f>SUM(AG68:AJ68)</f>
        <v>1158939</v>
      </c>
      <c r="AM68" s="16"/>
      <c r="AN68" s="16"/>
      <c r="AO68" s="16">
        <v>1293845</v>
      </c>
      <c r="AP68" s="16"/>
      <c r="AQ68" s="17">
        <f>SUM(AM68:AP68)</f>
        <v>1293845</v>
      </c>
      <c r="AS68" s="16"/>
      <c r="AT68" s="16"/>
      <c r="AU68" s="16">
        <v>1182267</v>
      </c>
      <c r="AV68" s="16"/>
      <c r="AW68" s="17">
        <f>SUM(AS68:AV68)</f>
        <v>1182267</v>
      </c>
      <c r="AY68" s="16"/>
      <c r="AZ68" s="16"/>
      <c r="BA68" s="16">
        <v>774393</v>
      </c>
      <c r="BB68" s="16"/>
      <c r="BC68" s="17">
        <f>SUM(AY68:BB68)</f>
        <v>774393</v>
      </c>
      <c r="BE68" s="16">
        <v>0</v>
      </c>
      <c r="BF68" s="16">
        <v>0</v>
      </c>
      <c r="BG68" s="16"/>
      <c r="BH68" s="16">
        <v>0</v>
      </c>
      <c r="BI68" s="17">
        <f>SUM(BE68:BH68)</f>
        <v>0</v>
      </c>
      <c r="BK68" s="16">
        <v>0</v>
      </c>
      <c r="BL68" s="16">
        <v>0</v>
      </c>
      <c r="BM68" s="16"/>
      <c r="BN68" s="16">
        <v>0</v>
      </c>
      <c r="BO68" s="17">
        <f>SUM(BK68:BN68)</f>
        <v>0</v>
      </c>
      <c r="BQ68" s="16">
        <v>0</v>
      </c>
      <c r="BR68" s="16">
        <v>0</v>
      </c>
      <c r="BS68" s="16"/>
      <c r="BT68" s="16">
        <v>0</v>
      </c>
      <c r="BU68" s="17">
        <f>SUM(BQ68:BT68)</f>
        <v>0</v>
      </c>
      <c r="BW68" s="16">
        <f t="shared" ref="BW68:BZ69" si="118">C68+I68+O68+U68+AA68+AG68+AM68+AS68+AY68+BE68+BK68+BQ68</f>
        <v>0</v>
      </c>
      <c r="BX68" s="16">
        <f t="shared" si="118"/>
        <v>0</v>
      </c>
      <c r="BY68" s="16">
        <f t="shared" si="118"/>
        <v>12071055</v>
      </c>
      <c r="BZ68" s="16">
        <f t="shared" si="118"/>
        <v>0</v>
      </c>
      <c r="CA68" s="17">
        <f>SUM(BW68:BZ68)</f>
        <v>12071055</v>
      </c>
    </row>
    <row r="69" spans="1:79" x14ac:dyDescent="0.25">
      <c r="A69" s="30"/>
      <c r="B69" s="15" t="s">
        <v>22</v>
      </c>
      <c r="C69" s="18"/>
      <c r="D69" s="18"/>
      <c r="E69" s="18"/>
      <c r="F69" s="18"/>
      <c r="G69" s="18">
        <f>SUM(C69:F69)</f>
        <v>0</v>
      </c>
      <c r="I69" s="18"/>
      <c r="J69" s="18"/>
      <c r="K69" s="18"/>
      <c r="L69" s="18"/>
      <c r="M69" s="18">
        <f>SUM(I69:L69)</f>
        <v>0</v>
      </c>
      <c r="O69" s="18"/>
      <c r="P69" s="18"/>
      <c r="Q69" s="18"/>
      <c r="R69" s="18"/>
      <c r="S69" s="18">
        <f>SUM(O69:R69)</f>
        <v>0</v>
      </c>
      <c r="U69" s="18"/>
      <c r="V69" s="18"/>
      <c r="W69" s="18"/>
      <c r="X69" s="18"/>
      <c r="Y69" s="18">
        <f>SUM(U69:X69)</f>
        <v>0</v>
      </c>
      <c r="AA69" s="18"/>
      <c r="AB69" s="18"/>
      <c r="AC69" s="18"/>
      <c r="AD69" s="18"/>
      <c r="AE69" s="18">
        <f>SUM(AA69:AD69)</f>
        <v>0</v>
      </c>
      <c r="AG69" s="18"/>
      <c r="AH69" s="18"/>
      <c r="AI69" s="18"/>
      <c r="AJ69" s="18"/>
      <c r="AK69" s="18">
        <f>SUM(AG69:AJ69)</f>
        <v>0</v>
      </c>
      <c r="AM69" s="18"/>
      <c r="AN69" s="18"/>
      <c r="AO69" s="18"/>
      <c r="AP69" s="18"/>
      <c r="AQ69" s="18">
        <f>SUM(AM69:AP69)</f>
        <v>0</v>
      </c>
      <c r="AS69" s="18"/>
      <c r="AT69" s="18"/>
      <c r="AU69" s="18"/>
      <c r="AV69" s="18"/>
      <c r="AW69" s="18">
        <f>SUM(AS69:AV69)</f>
        <v>0</v>
      </c>
      <c r="AY69" s="18"/>
      <c r="AZ69" s="18"/>
      <c r="BA69" s="18"/>
      <c r="BB69" s="18"/>
      <c r="BC69" s="18">
        <f>SUM(AY69:BB69)</f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f>SUM(BE69:BH69)</f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f>SUM(BK69:BN69)</f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f>SUM(BQ69:BT69)</f>
        <v>0</v>
      </c>
      <c r="BW69" s="18">
        <f t="shared" si="118"/>
        <v>0</v>
      </c>
      <c r="BX69" s="18">
        <f t="shared" si="118"/>
        <v>0</v>
      </c>
      <c r="BY69" s="18">
        <f t="shared" si="118"/>
        <v>0</v>
      </c>
      <c r="BZ69" s="18">
        <f t="shared" si="118"/>
        <v>0</v>
      </c>
      <c r="CA69" s="18">
        <f>SUM(BW69:BZ69)</f>
        <v>0</v>
      </c>
    </row>
    <row r="70" spans="1:79" ht="8.25" customHeight="1" x14ac:dyDescent="0.25">
      <c r="A70" s="10"/>
      <c r="B70" s="11"/>
      <c r="C70" s="12"/>
      <c r="D70" s="12"/>
      <c r="E70" s="12"/>
      <c r="F70" s="12"/>
      <c r="G70" s="12"/>
      <c r="I70" s="12"/>
      <c r="J70" s="12"/>
      <c r="K70" s="12"/>
      <c r="L70" s="12"/>
      <c r="M70" s="12"/>
      <c r="O70" s="12"/>
      <c r="P70" s="12"/>
      <c r="Q70" s="12"/>
      <c r="R70" s="12"/>
      <c r="S70" s="12"/>
      <c r="U70" s="12"/>
      <c r="V70" s="12"/>
      <c r="W70" s="12"/>
      <c r="X70" s="12"/>
      <c r="Y70" s="12"/>
      <c r="AA70" s="12"/>
      <c r="AB70" s="12"/>
      <c r="AC70" s="12"/>
      <c r="AD70" s="12"/>
      <c r="AE70" s="12"/>
      <c r="AG70" s="12"/>
      <c r="AH70" s="12"/>
      <c r="AI70" s="12"/>
      <c r="AJ70" s="12"/>
      <c r="AK70" s="12"/>
      <c r="AL70" s="7"/>
      <c r="AM70" s="12"/>
      <c r="AN70" s="12"/>
      <c r="AO70" s="12"/>
      <c r="AP70" s="12"/>
      <c r="AQ70" s="12"/>
      <c r="AS70" s="12"/>
      <c r="AT70" s="12"/>
      <c r="AU70" s="12"/>
      <c r="AV70" s="12"/>
      <c r="AW70" s="12"/>
      <c r="AY70" s="12"/>
      <c r="AZ70" s="12"/>
      <c r="BA70" s="12"/>
      <c r="BB70" s="12"/>
      <c r="BC70" s="12"/>
      <c r="BE70" s="12"/>
      <c r="BF70" s="12"/>
      <c r="BG70" s="12"/>
      <c r="BH70" s="12"/>
      <c r="BI70" s="12"/>
      <c r="BK70" s="12"/>
      <c r="BL70" s="12"/>
      <c r="BM70" s="12"/>
      <c r="BN70" s="12"/>
      <c r="BO70" s="12"/>
      <c r="BQ70" s="12"/>
      <c r="BR70" s="12"/>
      <c r="BS70" s="12"/>
      <c r="BT70" s="12"/>
      <c r="BU70" s="12"/>
      <c r="BW70" s="12"/>
      <c r="BX70" s="12"/>
      <c r="BY70" s="12"/>
      <c r="BZ70" s="12"/>
      <c r="CA70" s="12"/>
    </row>
    <row r="71" spans="1:79" ht="38.25" x14ac:dyDescent="0.25">
      <c r="A71" s="13" t="s">
        <v>49</v>
      </c>
      <c r="B71" s="24"/>
      <c r="C71" s="24"/>
      <c r="D71" s="24"/>
      <c r="E71" s="24"/>
      <c r="F71" s="24"/>
      <c r="G71" s="24"/>
    </row>
    <row r="72" spans="1:79" x14ac:dyDescent="0.25">
      <c r="A72" s="30" t="s">
        <v>50</v>
      </c>
      <c r="B72" s="15" t="s">
        <v>21</v>
      </c>
      <c r="C72" s="16">
        <v>1829012</v>
      </c>
      <c r="D72" s="16">
        <v>1662426</v>
      </c>
      <c r="E72" s="16">
        <v>3533514</v>
      </c>
      <c r="F72" s="16"/>
      <c r="G72" s="17">
        <f>SUM(C72:F72)</f>
        <v>7024952</v>
      </c>
      <c r="I72" s="16">
        <v>1664193</v>
      </c>
      <c r="J72" s="16">
        <v>1598981</v>
      </c>
      <c r="K72" s="16">
        <v>3092125</v>
      </c>
      <c r="L72" s="16"/>
      <c r="M72" s="17">
        <f>SUM(I72:L72)</f>
        <v>6355299</v>
      </c>
      <c r="O72" s="16">
        <v>1950280</v>
      </c>
      <c r="P72" s="16">
        <v>1829739</v>
      </c>
      <c r="Q72" s="16">
        <v>3291319</v>
      </c>
      <c r="R72" s="16"/>
      <c r="S72" s="17">
        <f>SUM(O72:R72)</f>
        <v>7071338</v>
      </c>
      <c r="U72" s="16">
        <v>1810416</v>
      </c>
      <c r="V72" s="16">
        <v>1770694</v>
      </c>
      <c r="W72" s="16">
        <v>3135954</v>
      </c>
      <c r="X72" s="16"/>
      <c r="Y72" s="17">
        <f>SUM(U72:X72)</f>
        <v>6717064</v>
      </c>
      <c r="AA72" s="16">
        <v>1860409</v>
      </c>
      <c r="AB72" s="16">
        <v>1877063</v>
      </c>
      <c r="AC72" s="16">
        <v>3199289</v>
      </c>
      <c r="AD72" s="16"/>
      <c r="AE72" s="17">
        <f>SUM(AA72:AD72)</f>
        <v>6936761</v>
      </c>
      <c r="AG72" s="16">
        <v>1786257</v>
      </c>
      <c r="AH72" s="16">
        <v>1752251</v>
      </c>
      <c r="AI72" s="16">
        <v>3089852</v>
      </c>
      <c r="AJ72" s="16"/>
      <c r="AK72" s="17">
        <f>SUM(AG72:AJ72)</f>
        <v>6628360</v>
      </c>
      <c r="AM72" s="16">
        <v>1901409</v>
      </c>
      <c r="AN72" s="16">
        <v>1920180</v>
      </c>
      <c r="AO72" s="16">
        <v>3324551</v>
      </c>
      <c r="AP72" s="16"/>
      <c r="AQ72" s="17">
        <f>SUM(AM72:AP72)</f>
        <v>7146140</v>
      </c>
      <c r="AS72" s="16">
        <v>1910043</v>
      </c>
      <c r="AT72" s="16">
        <v>2227632</v>
      </c>
      <c r="AU72" s="16">
        <v>3101752</v>
      </c>
      <c r="AV72" s="16"/>
      <c r="AW72" s="17">
        <f>SUM(AS72:AV72)</f>
        <v>7239427</v>
      </c>
      <c r="AY72" s="16">
        <v>1815044</v>
      </c>
      <c r="AZ72" s="16">
        <v>1908262</v>
      </c>
      <c r="BA72" s="16">
        <v>2975734</v>
      </c>
      <c r="BB72" s="16"/>
      <c r="BC72" s="17">
        <f>SUM(AY72:BB72)</f>
        <v>6699040</v>
      </c>
      <c r="BE72" s="16"/>
      <c r="BF72" s="16"/>
      <c r="BG72" s="16"/>
      <c r="BH72" s="16">
        <v>0</v>
      </c>
      <c r="BI72" s="17">
        <f>SUM(BE72:BH72)</f>
        <v>0</v>
      </c>
      <c r="BK72" s="16"/>
      <c r="BL72" s="16"/>
      <c r="BM72" s="16"/>
      <c r="BN72" s="16">
        <v>0</v>
      </c>
      <c r="BO72" s="17">
        <f>SUM(BK72:BN72)</f>
        <v>0</v>
      </c>
      <c r="BQ72" s="16"/>
      <c r="BR72" s="16"/>
      <c r="BS72" s="16"/>
      <c r="BT72" s="16">
        <v>0</v>
      </c>
      <c r="BU72" s="17">
        <f>SUM(BQ72:BT72)</f>
        <v>0</v>
      </c>
      <c r="BW72" s="16">
        <f t="shared" ref="BW72:BZ73" si="119">C72+I72+O72+U72+AA72+AG72+AM72+AS72+AY72+BE72+BK72+BQ72</f>
        <v>16527063</v>
      </c>
      <c r="BX72" s="16">
        <f t="shared" si="119"/>
        <v>16547228</v>
      </c>
      <c r="BY72" s="16">
        <f t="shared" si="119"/>
        <v>28744090</v>
      </c>
      <c r="BZ72" s="16">
        <f t="shared" si="119"/>
        <v>0</v>
      </c>
      <c r="CA72" s="17">
        <f>SUM(BW72:BZ72)</f>
        <v>61818381</v>
      </c>
    </row>
    <row r="73" spans="1:79" x14ac:dyDescent="0.25">
      <c r="A73" s="30"/>
      <c r="B73" s="15" t="s">
        <v>22</v>
      </c>
      <c r="C73" s="18"/>
      <c r="D73" s="18"/>
      <c r="E73" s="18"/>
      <c r="F73" s="18"/>
      <c r="G73" s="18">
        <f>SUM(C73:F73)</f>
        <v>0</v>
      </c>
      <c r="I73" s="18"/>
      <c r="J73" s="18"/>
      <c r="K73" s="18"/>
      <c r="L73" s="18"/>
      <c r="M73" s="18">
        <f>SUM(I73:L73)</f>
        <v>0</v>
      </c>
      <c r="O73" s="18"/>
      <c r="P73" s="18"/>
      <c r="Q73" s="18"/>
      <c r="R73" s="18"/>
      <c r="S73" s="18">
        <f>SUM(O73:R73)</f>
        <v>0</v>
      </c>
      <c r="U73" s="18"/>
      <c r="V73" s="18"/>
      <c r="W73" s="18"/>
      <c r="X73" s="18"/>
      <c r="Y73" s="18">
        <f>SUM(U73:X73)</f>
        <v>0</v>
      </c>
      <c r="AA73" s="18"/>
      <c r="AB73" s="18"/>
      <c r="AC73" s="18"/>
      <c r="AD73" s="18"/>
      <c r="AE73" s="18">
        <f>SUM(AA73:AD73)</f>
        <v>0</v>
      </c>
      <c r="AG73" s="18"/>
      <c r="AH73" s="18"/>
      <c r="AI73" s="18"/>
      <c r="AJ73" s="18"/>
      <c r="AK73" s="18">
        <f>SUM(AG73:AJ73)</f>
        <v>0</v>
      </c>
      <c r="AM73" s="18"/>
      <c r="AN73" s="18"/>
      <c r="AO73" s="18"/>
      <c r="AP73" s="18"/>
      <c r="AQ73" s="18">
        <f>SUM(AM73:AP73)</f>
        <v>0</v>
      </c>
      <c r="AS73" s="18"/>
      <c r="AT73" s="18"/>
      <c r="AU73" s="18"/>
      <c r="AV73" s="18"/>
      <c r="AW73" s="18">
        <f>SUM(AS73:AV73)</f>
        <v>0</v>
      </c>
      <c r="AY73" s="18"/>
      <c r="AZ73" s="18"/>
      <c r="BA73" s="18"/>
      <c r="BB73" s="18"/>
      <c r="BC73" s="18">
        <f>SUM(AY73:BB73)</f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f>SUM(BE73:BH73)</f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>SUM(BK73:BN73)</f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f>SUM(BQ73:BT73)</f>
        <v>0</v>
      </c>
      <c r="BW73" s="18">
        <f t="shared" si="119"/>
        <v>0</v>
      </c>
      <c r="BX73" s="18">
        <f t="shared" si="119"/>
        <v>0</v>
      </c>
      <c r="BY73" s="18">
        <f t="shared" si="119"/>
        <v>0</v>
      </c>
      <c r="BZ73" s="18">
        <f t="shared" si="119"/>
        <v>0</v>
      </c>
      <c r="CA73" s="18">
        <f>SUM(BW73:BZ73)</f>
        <v>0</v>
      </c>
    </row>
    <row r="74" spans="1:79" ht="8.25" customHeight="1" x14ac:dyDescent="0.25">
      <c r="A74" s="10"/>
      <c r="B74" s="11"/>
      <c r="C74" s="12"/>
      <c r="D74" s="12"/>
      <c r="E74" s="12"/>
      <c r="F74" s="12"/>
      <c r="G74" s="12"/>
      <c r="I74" s="12"/>
      <c r="J74" s="12"/>
      <c r="K74" s="12"/>
      <c r="L74" s="12"/>
      <c r="M74" s="12"/>
      <c r="O74" s="12"/>
      <c r="P74" s="12"/>
      <c r="Q74" s="12"/>
      <c r="R74" s="12"/>
      <c r="S74" s="12"/>
      <c r="U74" s="12"/>
      <c r="V74" s="12"/>
      <c r="W74" s="12"/>
      <c r="X74" s="12"/>
      <c r="Y74" s="12"/>
      <c r="AA74" s="12"/>
      <c r="AB74" s="12"/>
      <c r="AC74" s="12"/>
      <c r="AD74" s="12"/>
      <c r="AE74" s="12"/>
      <c r="AG74" s="12"/>
      <c r="AH74" s="12"/>
      <c r="AI74" s="12"/>
      <c r="AJ74" s="12"/>
      <c r="AK74" s="12"/>
      <c r="AL74" s="7"/>
      <c r="AM74" s="12"/>
      <c r="AN74" s="12"/>
      <c r="AO74" s="12"/>
      <c r="AP74" s="12"/>
      <c r="AQ74" s="12"/>
      <c r="AS74" s="12"/>
      <c r="AT74" s="12"/>
      <c r="AU74" s="12"/>
      <c r="AV74" s="12"/>
      <c r="AW74" s="12"/>
      <c r="AY74" s="12"/>
      <c r="AZ74" s="12"/>
      <c r="BA74" s="12"/>
      <c r="BB74" s="12"/>
      <c r="BC74" s="12"/>
      <c r="BE74" s="12"/>
      <c r="BF74" s="12"/>
      <c r="BG74" s="12"/>
      <c r="BH74" s="12"/>
      <c r="BI74" s="12"/>
      <c r="BK74" s="12"/>
      <c r="BL74" s="12"/>
      <c r="BM74" s="12"/>
      <c r="BN74" s="12"/>
      <c r="BO74" s="12"/>
      <c r="BQ74" s="12"/>
      <c r="BR74" s="12"/>
      <c r="BS74" s="12"/>
      <c r="BT74" s="12"/>
      <c r="BU74" s="12"/>
      <c r="BW74" s="12"/>
      <c r="BX74" s="12"/>
      <c r="BY74" s="12"/>
      <c r="BZ74" s="12"/>
      <c r="CA74" s="12"/>
    </row>
    <row r="75" spans="1:79" ht="38.25" x14ac:dyDescent="0.25">
      <c r="A75" s="13" t="s">
        <v>51</v>
      </c>
      <c r="B75" s="24"/>
      <c r="C75" s="24"/>
      <c r="D75" s="24"/>
      <c r="E75" s="24"/>
      <c r="F75" s="24"/>
      <c r="G75" s="24"/>
    </row>
    <row r="76" spans="1:79" ht="15" customHeight="1" x14ac:dyDescent="0.25">
      <c r="A76" s="30" t="s">
        <v>52</v>
      </c>
      <c r="B76" s="15" t="s">
        <v>21</v>
      </c>
      <c r="C76" s="16">
        <v>11067</v>
      </c>
      <c r="D76" s="16">
        <v>2041</v>
      </c>
      <c r="E76" s="16">
        <v>210076</v>
      </c>
      <c r="F76" s="16">
        <v>172556</v>
      </c>
      <c r="G76" s="17">
        <f>SUM(C76:F76)</f>
        <v>395740</v>
      </c>
      <c r="I76" s="16">
        <v>9978</v>
      </c>
      <c r="J76" s="16">
        <v>1835</v>
      </c>
      <c r="K76" s="16">
        <v>199092</v>
      </c>
      <c r="L76" s="16">
        <v>155360</v>
      </c>
      <c r="M76" s="17">
        <f>SUM(I76:L76)</f>
        <v>366265</v>
      </c>
      <c r="O76" s="16">
        <v>10786</v>
      </c>
      <c r="P76" s="16">
        <v>2087</v>
      </c>
      <c r="Q76" s="16">
        <v>201776</v>
      </c>
      <c r="R76" s="16">
        <v>171531</v>
      </c>
      <c r="S76" s="17">
        <f>SUM(O76:R76)</f>
        <v>386180</v>
      </c>
      <c r="U76" s="16">
        <v>9836</v>
      </c>
      <c r="V76" s="16">
        <v>2020</v>
      </c>
      <c r="W76" s="16">
        <v>198790</v>
      </c>
      <c r="X76" s="16">
        <v>176703</v>
      </c>
      <c r="Y76" s="17">
        <f>SUM(U76:X76)</f>
        <v>387349</v>
      </c>
      <c r="AA76" s="16">
        <v>10976</v>
      </c>
      <c r="AB76" s="16">
        <v>2188</v>
      </c>
      <c r="AC76" s="16">
        <v>193444</v>
      </c>
      <c r="AD76" s="16">
        <v>177811</v>
      </c>
      <c r="AE76" s="17">
        <f>SUM(AA76:AD76)</f>
        <v>384419</v>
      </c>
      <c r="AG76" s="16">
        <v>10247</v>
      </c>
      <c r="AH76" s="16">
        <v>2237</v>
      </c>
      <c r="AI76" s="16">
        <v>187597</v>
      </c>
      <c r="AJ76" s="16">
        <v>160223</v>
      </c>
      <c r="AK76" s="17">
        <f>SUM(AG76:AJ76)</f>
        <v>360304</v>
      </c>
      <c r="AM76" s="16">
        <v>10773</v>
      </c>
      <c r="AN76" s="16">
        <v>2354</v>
      </c>
      <c r="AO76" s="16">
        <v>201609</v>
      </c>
      <c r="AP76" s="16">
        <v>164768</v>
      </c>
      <c r="AQ76" s="17">
        <f>SUM(AM76:AP76)</f>
        <v>379504</v>
      </c>
      <c r="AS76" s="16">
        <v>13657</v>
      </c>
      <c r="AT76" s="16">
        <v>2325</v>
      </c>
      <c r="AU76" s="16">
        <v>206618</v>
      </c>
      <c r="AV76" s="16">
        <v>182061</v>
      </c>
      <c r="AW76" s="17">
        <f>SUM(AS76:AV76)</f>
        <v>404661</v>
      </c>
      <c r="AY76" s="16">
        <v>10953</v>
      </c>
      <c r="AZ76" s="16">
        <v>2136</v>
      </c>
      <c r="BA76" s="16">
        <v>209091</v>
      </c>
      <c r="BB76" s="16">
        <v>168286</v>
      </c>
      <c r="BC76" s="17">
        <f>SUM(AY76:BB76)</f>
        <v>390466</v>
      </c>
      <c r="BE76" s="16"/>
      <c r="BF76" s="16"/>
      <c r="BG76" s="16"/>
      <c r="BH76" s="16"/>
      <c r="BI76" s="17">
        <f>SUM(BE76:BH76)</f>
        <v>0</v>
      </c>
      <c r="BK76" s="16"/>
      <c r="BL76" s="16"/>
      <c r="BM76" s="16"/>
      <c r="BN76" s="16"/>
      <c r="BO76" s="17">
        <f>SUM(BK76:BN76)</f>
        <v>0</v>
      </c>
      <c r="BQ76" s="16"/>
      <c r="BR76" s="16"/>
      <c r="BS76" s="16"/>
      <c r="BT76" s="16"/>
      <c r="BU76" s="17">
        <f>SUM(BQ76:BT76)</f>
        <v>0</v>
      </c>
      <c r="BW76" s="16">
        <f t="shared" ref="BW76:BZ77" si="120">C76+I76+O76+U76+AA76+AG76+AM76+AS76+AY76+BE76+BK76+BQ76</f>
        <v>98273</v>
      </c>
      <c r="BX76" s="16">
        <f t="shared" si="120"/>
        <v>19223</v>
      </c>
      <c r="BY76" s="16">
        <f t="shared" si="120"/>
        <v>1808093</v>
      </c>
      <c r="BZ76" s="16">
        <f t="shared" si="120"/>
        <v>1529299</v>
      </c>
      <c r="CA76" s="17">
        <f>SUM(BW76:BZ76)</f>
        <v>3454888</v>
      </c>
    </row>
    <row r="77" spans="1:79" x14ac:dyDescent="0.25">
      <c r="A77" s="30"/>
      <c r="B77" s="15" t="s">
        <v>22</v>
      </c>
      <c r="C77" s="18"/>
      <c r="D77" s="18"/>
      <c r="E77" s="18">
        <v>6.6000000000000003E-2</v>
      </c>
      <c r="F77" s="18">
        <v>0.14000000000000001</v>
      </c>
      <c r="G77" s="18">
        <f>SUM(C77:F77)</f>
        <v>0.20600000000000002</v>
      </c>
      <c r="I77" s="18"/>
      <c r="J77" s="18"/>
      <c r="K77" s="18">
        <v>7.0000000000000007E-2</v>
      </c>
      <c r="L77" s="18">
        <v>0.13200000000000001</v>
      </c>
      <c r="M77" s="18">
        <f>SUM(I77:L77)</f>
        <v>0.20200000000000001</v>
      </c>
      <c r="O77" s="18"/>
      <c r="P77" s="18"/>
      <c r="Q77" s="18">
        <v>6.0999999999999999E-2</v>
      </c>
      <c r="R77" s="18">
        <v>0.13100000000000001</v>
      </c>
      <c r="S77" s="18">
        <f>SUM(O77:R77)</f>
        <v>0.192</v>
      </c>
      <c r="U77" s="18"/>
      <c r="V77" s="18"/>
      <c r="W77" s="18">
        <v>5.6000000000000001E-2</v>
      </c>
      <c r="X77" s="18">
        <v>0.123</v>
      </c>
      <c r="Y77" s="18">
        <f>SUM(U77:X77)</f>
        <v>0.17899999999999999</v>
      </c>
      <c r="AA77" s="18"/>
      <c r="AB77" s="18"/>
      <c r="AC77" s="18">
        <v>6.5000000000000002E-2</v>
      </c>
      <c r="AD77" s="18">
        <v>0.13600000000000001</v>
      </c>
      <c r="AE77" s="18">
        <f>SUM(AA77:AD77)</f>
        <v>0.20100000000000001</v>
      </c>
      <c r="AG77" s="18"/>
      <c r="AH77" s="18"/>
      <c r="AI77" s="18">
        <v>6.8000000000000005E-2</v>
      </c>
      <c r="AJ77" s="18">
        <v>0.13600000000000001</v>
      </c>
      <c r="AK77" s="18">
        <f>SUM(AG77:AJ77)</f>
        <v>0.20400000000000001</v>
      </c>
      <c r="AM77" s="18"/>
      <c r="AN77" s="18"/>
      <c r="AO77" s="18">
        <v>6.9000000000000006E-2</v>
      </c>
      <c r="AP77" s="18">
        <v>0.14899999999999999</v>
      </c>
      <c r="AQ77" s="18">
        <f>SUM(AM77:AP77)</f>
        <v>0.218</v>
      </c>
      <c r="AS77" s="18"/>
      <c r="AT77" s="18"/>
      <c r="AU77" s="18">
        <v>6.9000000000000006E-2</v>
      </c>
      <c r="AV77" s="18">
        <v>0.14799999999999999</v>
      </c>
      <c r="AW77" s="18">
        <f>SUM(AS77:AV77)</f>
        <v>0.217</v>
      </c>
      <c r="AY77" s="18"/>
      <c r="AZ77" s="18"/>
      <c r="BA77" s="18">
        <v>0.11799999999999999</v>
      </c>
      <c r="BB77" s="18">
        <v>5.8000000000000003E-2</v>
      </c>
      <c r="BC77" s="18">
        <f>SUM(AY77:BB77)</f>
        <v>0.17599999999999999</v>
      </c>
      <c r="BE77" s="18">
        <v>0</v>
      </c>
      <c r="BF77" s="18"/>
      <c r="BG77" s="18"/>
      <c r="BH77" s="18">
        <v>0</v>
      </c>
      <c r="BI77" s="18">
        <f>SUM(BE77:BH77)</f>
        <v>0</v>
      </c>
      <c r="BK77" s="18">
        <v>0</v>
      </c>
      <c r="BL77" s="18"/>
      <c r="BM77" s="18"/>
      <c r="BN77" s="18"/>
      <c r="BO77" s="18">
        <f>SUM(BK77:BN77)</f>
        <v>0</v>
      </c>
      <c r="BQ77" s="18">
        <v>0</v>
      </c>
      <c r="BR77" s="18">
        <v>0</v>
      </c>
      <c r="BS77" s="18"/>
      <c r="BT77" s="18"/>
      <c r="BU77" s="18">
        <f>SUM(BQ77:BT77)</f>
        <v>0</v>
      </c>
      <c r="BW77" s="18">
        <f t="shared" si="120"/>
        <v>0</v>
      </c>
      <c r="BX77" s="18">
        <f t="shared" si="120"/>
        <v>0</v>
      </c>
      <c r="BY77" s="18">
        <f t="shared" si="120"/>
        <v>0.64200000000000002</v>
      </c>
      <c r="BZ77" s="18">
        <f t="shared" si="120"/>
        <v>1.153</v>
      </c>
      <c r="CA77" s="18">
        <f>SUM(BW77:BZ77)</f>
        <v>1.7949999999999999</v>
      </c>
    </row>
    <row r="78" spans="1:79" ht="8.25" customHeight="1" x14ac:dyDescent="0.25">
      <c r="A78" s="10"/>
      <c r="B78" s="11"/>
      <c r="C78" s="12"/>
      <c r="D78" s="12"/>
      <c r="E78" s="12"/>
      <c r="F78" s="12"/>
      <c r="G78" s="12"/>
      <c r="I78" s="12"/>
      <c r="J78" s="12"/>
      <c r="K78" s="12"/>
      <c r="L78" s="12"/>
      <c r="M78" s="12"/>
      <c r="O78" s="12"/>
      <c r="P78" s="12"/>
      <c r="Q78" s="12"/>
      <c r="R78" s="12"/>
      <c r="S78" s="12"/>
      <c r="U78" s="12"/>
      <c r="V78" s="12"/>
      <c r="W78" s="12"/>
      <c r="X78" s="12"/>
      <c r="Y78" s="12"/>
      <c r="AA78" s="12"/>
      <c r="AB78" s="12"/>
      <c r="AC78" s="12"/>
      <c r="AD78" s="12"/>
      <c r="AE78" s="12"/>
      <c r="AG78" s="12"/>
      <c r="AH78" s="12"/>
      <c r="AI78" s="12"/>
      <c r="AJ78" s="12"/>
      <c r="AK78" s="12"/>
      <c r="AL78" s="7"/>
      <c r="AM78" s="12"/>
      <c r="AN78" s="12"/>
      <c r="AO78" s="12"/>
      <c r="AP78" s="12"/>
      <c r="AQ78" s="12"/>
      <c r="AS78" s="12"/>
      <c r="AT78" s="12"/>
      <c r="AU78" s="12"/>
      <c r="AV78" s="12"/>
      <c r="AW78" s="12"/>
      <c r="AY78" s="12"/>
      <c r="AZ78" s="12"/>
      <c r="BA78" s="12"/>
      <c r="BB78" s="12"/>
      <c r="BC78" s="12"/>
      <c r="BE78" s="12"/>
      <c r="BF78" s="12"/>
      <c r="BG78" s="12"/>
      <c r="BH78" s="12"/>
      <c r="BI78" s="12"/>
      <c r="BK78" s="12"/>
      <c r="BL78" s="12"/>
      <c r="BM78" s="12"/>
      <c r="BN78" s="12"/>
      <c r="BO78" s="12"/>
      <c r="BQ78" s="12"/>
      <c r="BR78" s="12"/>
      <c r="BS78" s="12"/>
      <c r="BT78" s="12"/>
      <c r="BU78" s="12"/>
      <c r="BW78" s="12"/>
      <c r="BX78" s="12"/>
      <c r="BY78" s="12"/>
      <c r="BZ78" s="12"/>
      <c r="CA78" s="12"/>
    </row>
    <row r="79" spans="1:79" ht="38.25" x14ac:dyDescent="0.25">
      <c r="A79" s="13" t="s">
        <v>55</v>
      </c>
      <c r="B79" s="24"/>
      <c r="C79" s="24"/>
      <c r="D79" s="24"/>
      <c r="E79" s="24"/>
      <c r="F79" s="24"/>
      <c r="G79" s="24"/>
    </row>
    <row r="80" spans="1:79" ht="18.75" customHeight="1" x14ac:dyDescent="0.25">
      <c r="A80" s="30" t="s">
        <v>56</v>
      </c>
      <c r="B80" s="15" t="s">
        <v>21</v>
      </c>
      <c r="C80" s="16"/>
      <c r="D80" s="16"/>
      <c r="E80" s="16">
        <v>335778</v>
      </c>
      <c r="F80" s="16"/>
      <c r="G80" s="17">
        <f>SUM(C80:F80)</f>
        <v>335778</v>
      </c>
      <c r="I80" s="16"/>
      <c r="J80" s="16"/>
      <c r="K80" s="16">
        <v>297662</v>
      </c>
      <c r="L80" s="16"/>
      <c r="M80" s="17">
        <f>SUM(I80:L80)</f>
        <v>297662</v>
      </c>
      <c r="O80" s="16"/>
      <c r="P80" s="16"/>
      <c r="Q80" s="16">
        <v>330797</v>
      </c>
      <c r="R80" s="16"/>
      <c r="S80" s="17">
        <f>SUM(O80:R80)</f>
        <v>330797</v>
      </c>
      <c r="U80" s="16"/>
      <c r="V80" s="16"/>
      <c r="W80" s="16">
        <v>321721</v>
      </c>
      <c r="X80" s="16"/>
      <c r="Y80" s="17">
        <f>SUM(U80:X80)</f>
        <v>321721</v>
      </c>
      <c r="AA80" s="16"/>
      <c r="AB80" s="16"/>
      <c r="AC80" s="16">
        <v>329297</v>
      </c>
      <c r="AD80" s="16"/>
      <c r="AE80" s="17">
        <f>SUM(AA80:AD80)</f>
        <v>329297</v>
      </c>
      <c r="AG80" s="16"/>
      <c r="AH80" s="16"/>
      <c r="AI80" s="16">
        <v>323275</v>
      </c>
      <c r="AJ80" s="16"/>
      <c r="AK80" s="17">
        <f>SUM(AG80:AJ80)</f>
        <v>323275</v>
      </c>
      <c r="AM80" s="16"/>
      <c r="AN80" s="16"/>
      <c r="AO80" s="16">
        <v>341973</v>
      </c>
      <c r="AP80" s="16"/>
      <c r="AQ80" s="17">
        <f>SUM(AM80:AP80)</f>
        <v>341973</v>
      </c>
      <c r="AS80" s="16"/>
      <c r="AT80" s="16"/>
      <c r="AU80" s="16">
        <v>351713</v>
      </c>
      <c r="AV80" s="16"/>
      <c r="AW80" s="17">
        <f>SUM(AS80:AV80)</f>
        <v>351713</v>
      </c>
      <c r="AY80" s="16"/>
      <c r="AZ80" s="16"/>
      <c r="BA80" s="16">
        <v>322186</v>
      </c>
      <c r="BB80" s="16"/>
      <c r="BC80" s="17">
        <f>SUM(AY80:BB80)</f>
        <v>322186</v>
      </c>
      <c r="BE80" s="16"/>
      <c r="BF80" s="16"/>
      <c r="BG80" s="16"/>
      <c r="BH80" s="16"/>
      <c r="BI80" s="17">
        <f>SUM(BE80:BH80)</f>
        <v>0</v>
      </c>
      <c r="BK80" s="16"/>
      <c r="BL80" s="16"/>
      <c r="BM80" s="16"/>
      <c r="BN80" s="16"/>
      <c r="BO80" s="17">
        <f>SUM(BK80:BN80)</f>
        <v>0</v>
      </c>
      <c r="BQ80" s="16"/>
      <c r="BR80" s="16"/>
      <c r="BS80" s="16"/>
      <c r="BT80" s="16"/>
      <c r="BU80" s="17">
        <f>SUM(BQ80:BT80)</f>
        <v>0</v>
      </c>
      <c r="BW80" s="16">
        <f t="shared" ref="BW80:BW81" si="121">C80+I80+O80+U80+AA80+AG80+AM80+AS80+AY80+BE80+BK80+BQ80</f>
        <v>0</v>
      </c>
      <c r="BX80" s="16">
        <f t="shared" ref="BX80:BX81" si="122">D80+J80+P80+V80+AB80+AH80+AN80+AT80+AZ80+BF80+BL80+BR80</f>
        <v>0</v>
      </c>
      <c r="BY80" s="16">
        <f t="shared" ref="BY80:BY81" si="123">E80+K80+Q80+W80+AC80+AI80+AO80+AU80+BA80+BG80+BM80+BS80</f>
        <v>2954402</v>
      </c>
      <c r="BZ80" s="16">
        <f t="shared" ref="BZ80:BZ81" si="124">F80+L80+R80+X80+AD80+AJ80+AP80+AV80+BB80+BH80+BN80+BT80</f>
        <v>0</v>
      </c>
      <c r="CA80" s="17">
        <f>SUM(BW80:BZ80)</f>
        <v>2954402</v>
      </c>
    </row>
    <row r="81" spans="1:79" ht="18.75" customHeight="1" x14ac:dyDescent="0.25">
      <c r="A81" s="30"/>
      <c r="B81" s="15" t="s">
        <v>22</v>
      </c>
      <c r="C81" s="18"/>
      <c r="D81" s="18"/>
      <c r="E81" s="18"/>
      <c r="F81" s="18"/>
      <c r="G81" s="18">
        <f>SUM(C81:F81)</f>
        <v>0</v>
      </c>
      <c r="I81" s="18"/>
      <c r="J81" s="18"/>
      <c r="K81" s="18"/>
      <c r="L81" s="18"/>
      <c r="M81" s="18">
        <f>SUM(I81:L81)</f>
        <v>0</v>
      </c>
      <c r="O81" s="18"/>
      <c r="P81" s="18"/>
      <c r="Q81" s="18"/>
      <c r="R81" s="18"/>
      <c r="S81" s="18">
        <f>SUM(O81:R81)</f>
        <v>0</v>
      </c>
      <c r="U81" s="18"/>
      <c r="V81" s="18"/>
      <c r="W81" s="18"/>
      <c r="X81" s="18"/>
      <c r="Y81" s="18">
        <f>SUM(U81:X81)</f>
        <v>0</v>
      </c>
      <c r="AA81" s="18"/>
      <c r="AB81" s="18"/>
      <c r="AC81" s="18"/>
      <c r="AD81" s="18"/>
      <c r="AE81" s="18">
        <f>SUM(AA81:AD81)</f>
        <v>0</v>
      </c>
      <c r="AG81" s="18"/>
      <c r="AH81" s="18"/>
      <c r="AI81" s="18"/>
      <c r="AJ81" s="18"/>
      <c r="AK81" s="18">
        <f>SUM(AG81:AJ81)</f>
        <v>0</v>
      </c>
      <c r="AM81" s="18"/>
      <c r="AN81" s="18"/>
      <c r="AO81" s="18"/>
      <c r="AP81" s="18"/>
      <c r="AQ81" s="18">
        <f>SUM(AM81:AP81)</f>
        <v>0</v>
      </c>
      <c r="AS81" s="18"/>
      <c r="AT81" s="18"/>
      <c r="AU81" s="18"/>
      <c r="AV81" s="18"/>
      <c r="AW81" s="18">
        <f>SUM(AS81:AV81)</f>
        <v>0</v>
      </c>
      <c r="AY81" s="18"/>
      <c r="AZ81" s="18"/>
      <c r="BA81" s="18"/>
      <c r="BB81" s="18"/>
      <c r="BC81" s="18">
        <f>SUM(AY81:BB81)</f>
        <v>0</v>
      </c>
      <c r="BE81" s="18">
        <v>0</v>
      </c>
      <c r="BF81" s="18"/>
      <c r="BG81" s="18"/>
      <c r="BH81" s="18">
        <v>0</v>
      </c>
      <c r="BI81" s="18">
        <f>SUM(BE81:BH81)</f>
        <v>0</v>
      </c>
      <c r="BK81" s="18">
        <v>0</v>
      </c>
      <c r="BL81" s="18"/>
      <c r="BM81" s="18"/>
      <c r="BN81" s="18"/>
      <c r="BO81" s="18">
        <f>SUM(BK81:BN81)</f>
        <v>0</v>
      </c>
      <c r="BQ81" s="18">
        <v>0</v>
      </c>
      <c r="BR81" s="18">
        <v>0</v>
      </c>
      <c r="BS81" s="18"/>
      <c r="BT81" s="18"/>
      <c r="BU81" s="18">
        <f>SUM(BQ81:BT81)</f>
        <v>0</v>
      </c>
      <c r="BW81" s="18">
        <f t="shared" si="121"/>
        <v>0</v>
      </c>
      <c r="BX81" s="18">
        <f t="shared" si="122"/>
        <v>0</v>
      </c>
      <c r="BY81" s="18">
        <f t="shared" si="123"/>
        <v>0</v>
      </c>
      <c r="BZ81" s="18">
        <f t="shared" si="124"/>
        <v>0</v>
      </c>
      <c r="CA81" s="18">
        <f>SUM(BW81:BZ81)</f>
        <v>0</v>
      </c>
    </row>
    <row r="82" spans="1:79" ht="8.25" customHeight="1" x14ac:dyDescent="0.25">
      <c r="A82" s="10"/>
      <c r="B82" s="11"/>
      <c r="C82" s="12"/>
      <c r="D82" s="12"/>
      <c r="E82" s="12"/>
      <c r="F82" s="12"/>
      <c r="G82" s="12"/>
      <c r="I82" s="12"/>
      <c r="J82" s="12"/>
      <c r="K82" s="12"/>
      <c r="L82" s="12"/>
      <c r="M82" s="12"/>
      <c r="O82" s="12"/>
      <c r="P82" s="12"/>
      <c r="Q82" s="12"/>
      <c r="R82" s="12"/>
      <c r="S82" s="12"/>
      <c r="U82" s="12"/>
      <c r="V82" s="12"/>
      <c r="W82" s="12"/>
      <c r="X82" s="12"/>
      <c r="Y82" s="12"/>
      <c r="AA82" s="12"/>
      <c r="AB82" s="12"/>
      <c r="AC82" s="12"/>
      <c r="AD82" s="12"/>
      <c r="AE82" s="12"/>
      <c r="AG82" s="12"/>
      <c r="AH82" s="12"/>
      <c r="AI82" s="12"/>
      <c r="AJ82" s="12"/>
      <c r="AK82" s="12"/>
      <c r="AL82" s="7"/>
      <c r="AM82" s="12"/>
      <c r="AN82" s="12"/>
      <c r="AO82" s="12"/>
      <c r="AP82" s="12"/>
      <c r="AQ82" s="12"/>
      <c r="AS82" s="12"/>
      <c r="AT82" s="12"/>
      <c r="AU82" s="12"/>
      <c r="AV82" s="12"/>
      <c r="AW82" s="12"/>
      <c r="AY82" s="12"/>
      <c r="AZ82" s="12"/>
      <c r="BA82" s="12"/>
      <c r="BB82" s="12"/>
      <c r="BC82" s="12"/>
      <c r="BE82" s="12"/>
      <c r="BF82" s="12"/>
      <c r="BG82" s="12"/>
      <c r="BH82" s="12"/>
      <c r="BI82" s="12"/>
      <c r="BK82" s="12"/>
      <c r="BL82" s="12"/>
      <c r="BM82" s="12"/>
      <c r="BN82" s="12"/>
      <c r="BO82" s="12"/>
      <c r="BQ82" s="12"/>
      <c r="BR82" s="12"/>
      <c r="BS82" s="12"/>
      <c r="BT82" s="12"/>
      <c r="BU82" s="12"/>
      <c r="BW82" s="12"/>
      <c r="BX82" s="12"/>
      <c r="BY82" s="12"/>
      <c r="BZ82" s="12"/>
      <c r="CA82" s="12"/>
    </row>
    <row r="83" spans="1:79" ht="38.25" x14ac:dyDescent="0.25">
      <c r="A83" s="13" t="s">
        <v>57</v>
      </c>
      <c r="B83" s="24"/>
      <c r="C83" s="24"/>
      <c r="D83" s="24"/>
      <c r="E83" s="24"/>
      <c r="F83" s="24"/>
      <c r="G83" s="24"/>
    </row>
    <row r="84" spans="1:79" ht="15" customHeight="1" x14ac:dyDescent="0.25">
      <c r="A84" s="30" t="s">
        <v>58</v>
      </c>
      <c r="B84" s="15" t="s">
        <v>21</v>
      </c>
      <c r="C84" s="16"/>
      <c r="D84" s="16"/>
      <c r="E84" s="16">
        <v>7913</v>
      </c>
      <c r="F84" s="16"/>
      <c r="G84" s="17">
        <f>SUM(C84:F84)</f>
        <v>7913</v>
      </c>
      <c r="I84" s="16"/>
      <c r="J84" s="16"/>
      <c r="K84" s="16">
        <v>7302</v>
      </c>
      <c r="L84" s="16"/>
      <c r="M84" s="17">
        <f>SUM(I84:L84)</f>
        <v>7302</v>
      </c>
      <c r="O84" s="16"/>
      <c r="P84" s="16"/>
      <c r="Q84" s="16">
        <v>8152</v>
      </c>
      <c r="R84" s="16"/>
      <c r="S84" s="17">
        <f>SUM(O84:R84)</f>
        <v>8152</v>
      </c>
      <c r="U84" s="16"/>
      <c r="V84" s="16"/>
      <c r="W84" s="16">
        <v>8169</v>
      </c>
      <c r="X84" s="16"/>
      <c r="Y84" s="17">
        <f>SUM(U84:X84)</f>
        <v>8169</v>
      </c>
      <c r="AA84" s="16"/>
      <c r="AB84" s="16"/>
      <c r="AC84" s="16">
        <v>8582</v>
      </c>
      <c r="AD84" s="16"/>
      <c r="AE84" s="17">
        <f>SUM(AA84:AD84)</f>
        <v>8582</v>
      </c>
      <c r="AG84" s="16"/>
      <c r="AH84" s="16"/>
      <c r="AI84" s="16">
        <v>8080</v>
      </c>
      <c r="AJ84" s="16"/>
      <c r="AK84" s="17">
        <f>SUM(AG84:AJ84)</f>
        <v>8080</v>
      </c>
      <c r="AM84" s="16"/>
      <c r="AN84" s="16"/>
      <c r="AO84" s="16">
        <v>34354</v>
      </c>
      <c r="AP84" s="16">
        <v>21706</v>
      </c>
      <c r="AQ84" s="17">
        <f>SUM(AM84:AP84)</f>
        <v>56060</v>
      </c>
      <c r="AS84" s="16"/>
      <c r="AT84" s="16"/>
      <c r="AU84" s="16">
        <v>55688</v>
      </c>
      <c r="AV84" s="16">
        <v>66784</v>
      </c>
      <c r="AW84" s="17">
        <f>SUM(AS84:AV84)</f>
        <v>122472</v>
      </c>
      <c r="AY84" s="16"/>
      <c r="AZ84" s="16"/>
      <c r="BA84" s="16">
        <v>63566</v>
      </c>
      <c r="BB84" s="16">
        <v>92801</v>
      </c>
      <c r="BC84" s="17">
        <f>SUM(AY84:BB84)</f>
        <v>156367</v>
      </c>
      <c r="BE84" s="16"/>
      <c r="BF84" s="16"/>
      <c r="BG84" s="16"/>
      <c r="BH84" s="16"/>
      <c r="BI84" s="17">
        <f>SUM(BE84:BH84)</f>
        <v>0</v>
      </c>
      <c r="BK84" s="16"/>
      <c r="BL84" s="16"/>
      <c r="BM84" s="16"/>
      <c r="BN84" s="16"/>
      <c r="BO84" s="17">
        <f>SUM(BK84:BN84)</f>
        <v>0</v>
      </c>
      <c r="BQ84" s="16"/>
      <c r="BR84" s="16"/>
      <c r="BS84" s="16"/>
      <c r="BT84" s="16"/>
      <c r="BU84" s="17">
        <f>SUM(BQ84:BT84)</f>
        <v>0</v>
      </c>
      <c r="BW84" s="16">
        <f t="shared" ref="BW84:BW85" si="125">C84+I84+O84+U84+AA84+AG84+AM84+AS84+AY84+BE84+BK84+BQ84</f>
        <v>0</v>
      </c>
      <c r="BX84" s="16">
        <f t="shared" ref="BX84:BX85" si="126">D84+J84+P84+V84+AB84+AH84+AN84+AT84+AZ84+BF84+BL84+BR84</f>
        <v>0</v>
      </c>
      <c r="BY84" s="16">
        <f t="shared" ref="BY84:BY85" si="127">E84+K84+Q84+W84+AC84+AI84+AO84+AU84+BA84+BG84+BM84+BS84</f>
        <v>201806</v>
      </c>
      <c r="BZ84" s="16">
        <f t="shared" ref="BZ84:BZ85" si="128">F84+L84+R84+X84+AD84+AJ84+AP84+AV84+BB84+BH84+BN84+BT84</f>
        <v>181291</v>
      </c>
      <c r="CA84" s="17">
        <f>SUM(BW84:BZ84)</f>
        <v>383097</v>
      </c>
    </row>
    <row r="85" spans="1:79" x14ac:dyDescent="0.25">
      <c r="A85" s="30"/>
      <c r="B85" s="15" t="s">
        <v>22</v>
      </c>
      <c r="C85" s="18"/>
      <c r="D85" s="18"/>
      <c r="E85" s="18">
        <v>1.0999999999999999E-2</v>
      </c>
      <c r="F85" s="18"/>
      <c r="G85" s="18">
        <f>SUM(C85:F85)</f>
        <v>1.0999999999999999E-2</v>
      </c>
      <c r="I85" s="18"/>
      <c r="J85" s="18"/>
      <c r="K85" s="18">
        <v>1.0999999999999999E-2</v>
      </c>
      <c r="L85" s="18"/>
      <c r="M85" s="18">
        <f>SUM(I85:L85)</f>
        <v>1.0999999999999999E-2</v>
      </c>
      <c r="O85" s="18"/>
      <c r="P85" s="18"/>
      <c r="Q85" s="18">
        <v>1.2E-2</v>
      </c>
      <c r="R85" s="18"/>
      <c r="S85" s="18">
        <f>SUM(O85:R85)</f>
        <v>1.2E-2</v>
      </c>
      <c r="U85" s="18"/>
      <c r="V85" s="18"/>
      <c r="W85" s="18">
        <v>1.2E-2</v>
      </c>
      <c r="X85" s="18"/>
      <c r="Y85" s="18">
        <f>SUM(U85:X85)</f>
        <v>1.2E-2</v>
      </c>
      <c r="AA85" s="18"/>
      <c r="AB85" s="18"/>
      <c r="AC85" s="18">
        <v>1.2E-2</v>
      </c>
      <c r="AD85" s="18"/>
      <c r="AE85" s="18">
        <f>SUM(AA85:AD85)</f>
        <v>1.2E-2</v>
      </c>
      <c r="AG85" s="18"/>
      <c r="AH85" s="18"/>
      <c r="AI85" s="18">
        <v>1.2E-2</v>
      </c>
      <c r="AJ85" s="18"/>
      <c r="AK85" s="18">
        <f>SUM(AG85:AJ85)</f>
        <v>1.2E-2</v>
      </c>
      <c r="AM85" s="18"/>
      <c r="AN85" s="18"/>
      <c r="AO85" s="18">
        <v>3.5000000000000003E-2</v>
      </c>
      <c r="AP85" s="18">
        <v>6.0000000000000001E-3</v>
      </c>
      <c r="AQ85" s="18">
        <f>SUM(AM85:AP85)</f>
        <v>4.1000000000000002E-2</v>
      </c>
      <c r="AS85" s="18"/>
      <c r="AT85" s="18"/>
      <c r="AU85" s="18">
        <v>0.06</v>
      </c>
      <c r="AV85" s="18">
        <v>6.0000000000000001E-3</v>
      </c>
      <c r="AW85" s="18">
        <f>SUM(AS85:AV85)</f>
        <v>6.6000000000000003E-2</v>
      </c>
      <c r="AY85" s="18"/>
      <c r="AZ85" s="18"/>
      <c r="BA85" s="18">
        <v>6.9000000000000006E-2</v>
      </c>
      <c r="BB85" s="18">
        <v>6.0000000000000001E-3</v>
      </c>
      <c r="BC85" s="18">
        <f>SUM(AY85:BB85)</f>
        <v>7.5000000000000011E-2</v>
      </c>
      <c r="BE85" s="18">
        <v>0</v>
      </c>
      <c r="BF85" s="18"/>
      <c r="BG85" s="18"/>
      <c r="BH85" s="18">
        <v>0</v>
      </c>
      <c r="BI85" s="18">
        <f>SUM(BE85:BH85)</f>
        <v>0</v>
      </c>
      <c r="BK85" s="18">
        <v>0</v>
      </c>
      <c r="BL85" s="18"/>
      <c r="BM85" s="18"/>
      <c r="BN85" s="18"/>
      <c r="BO85" s="18">
        <f>SUM(BK85:BN85)</f>
        <v>0</v>
      </c>
      <c r="BQ85" s="18">
        <v>0</v>
      </c>
      <c r="BR85" s="18">
        <v>0</v>
      </c>
      <c r="BS85" s="18"/>
      <c r="BT85" s="18"/>
      <c r="BU85" s="18">
        <f>SUM(BQ85:BT85)</f>
        <v>0</v>
      </c>
      <c r="BW85" s="18">
        <f t="shared" si="125"/>
        <v>0</v>
      </c>
      <c r="BX85" s="18">
        <f t="shared" si="126"/>
        <v>0</v>
      </c>
      <c r="BY85" s="18">
        <f t="shared" si="127"/>
        <v>0.23399999999999999</v>
      </c>
      <c r="BZ85" s="18">
        <f t="shared" si="128"/>
        <v>1.8000000000000002E-2</v>
      </c>
      <c r="CA85" s="18">
        <f>SUM(BW85:BZ85)</f>
        <v>0.252</v>
      </c>
    </row>
    <row r="86" spans="1:79" ht="8.25" customHeight="1" x14ac:dyDescent="0.25">
      <c r="A86" s="10"/>
      <c r="B86" s="11"/>
      <c r="C86" s="12"/>
      <c r="D86" s="12"/>
      <c r="E86" s="12"/>
      <c r="F86" s="12"/>
      <c r="G86" s="12"/>
      <c r="I86" s="12"/>
      <c r="J86" s="12"/>
      <c r="K86" s="12"/>
      <c r="L86" s="12"/>
      <c r="M86" s="12"/>
      <c r="O86" s="12"/>
      <c r="P86" s="12"/>
      <c r="Q86" s="12"/>
      <c r="R86" s="12"/>
      <c r="S86" s="12"/>
      <c r="U86" s="12"/>
      <c r="V86" s="12"/>
      <c r="W86" s="12"/>
      <c r="X86" s="12"/>
      <c r="Y86" s="12"/>
      <c r="AA86" s="12"/>
      <c r="AB86" s="12"/>
      <c r="AC86" s="12"/>
      <c r="AD86" s="12"/>
      <c r="AE86" s="12"/>
      <c r="AG86" s="12"/>
      <c r="AH86" s="12"/>
      <c r="AI86" s="12"/>
      <c r="AJ86" s="12"/>
      <c r="AK86" s="12"/>
      <c r="AL86" s="7"/>
      <c r="AM86" s="12"/>
      <c r="AN86" s="12"/>
      <c r="AO86" s="12"/>
      <c r="AP86" s="12"/>
      <c r="AQ86" s="12"/>
      <c r="AS86" s="12"/>
      <c r="AT86" s="12"/>
      <c r="AU86" s="12"/>
      <c r="AV86" s="12"/>
      <c r="AW86" s="12"/>
      <c r="AY86" s="12"/>
      <c r="AZ86" s="12"/>
      <c r="BA86" s="12"/>
      <c r="BB86" s="12"/>
      <c r="BC86" s="12"/>
      <c r="BE86" s="12"/>
      <c r="BF86" s="12"/>
      <c r="BG86" s="12"/>
      <c r="BH86" s="12"/>
      <c r="BI86" s="12"/>
      <c r="BK86" s="12"/>
      <c r="BL86" s="12"/>
      <c r="BM86" s="12"/>
      <c r="BN86" s="12"/>
      <c r="BO86" s="12"/>
      <c r="BQ86" s="12"/>
      <c r="BR86" s="12"/>
      <c r="BS86" s="12"/>
      <c r="BT86" s="12"/>
      <c r="BU86" s="12"/>
      <c r="BW86" s="12"/>
      <c r="BX86" s="12"/>
      <c r="BY86" s="12"/>
      <c r="BZ86" s="12"/>
      <c r="CA86" s="12"/>
    </row>
    <row r="87" spans="1:79" ht="38.25" x14ac:dyDescent="0.25">
      <c r="A87" s="13" t="s">
        <v>61</v>
      </c>
      <c r="B87" s="24"/>
      <c r="C87" s="24"/>
      <c r="D87" s="24"/>
      <c r="E87" s="24"/>
      <c r="F87" s="24"/>
      <c r="G87" s="24"/>
    </row>
    <row r="88" spans="1:79" ht="15" customHeight="1" x14ac:dyDescent="0.25">
      <c r="A88" s="30" t="s">
        <v>62</v>
      </c>
      <c r="B88" s="15" t="s">
        <v>21</v>
      </c>
      <c r="C88" s="16"/>
      <c r="D88" s="16"/>
      <c r="E88" s="16"/>
      <c r="F88" s="16"/>
      <c r="G88" s="17">
        <f>SUM(C88:F88)</f>
        <v>0</v>
      </c>
      <c r="I88" s="16"/>
      <c r="J88" s="16"/>
      <c r="K88" s="16">
        <v>616508</v>
      </c>
      <c r="L88" s="16">
        <v>60676</v>
      </c>
      <c r="M88" s="17">
        <f>SUM(I88:L88)</f>
        <v>677184</v>
      </c>
      <c r="O88" s="16"/>
      <c r="P88" s="16"/>
      <c r="Q88" s="16">
        <v>628638</v>
      </c>
      <c r="R88" s="16">
        <v>66973</v>
      </c>
      <c r="S88" s="17">
        <f>SUM(O88:R88)</f>
        <v>695611</v>
      </c>
      <c r="U88" s="16"/>
      <c r="V88" s="16"/>
      <c r="W88" s="16">
        <v>618024</v>
      </c>
      <c r="X88" s="16">
        <v>58438</v>
      </c>
      <c r="Y88" s="17">
        <f>SUM(U88:X88)</f>
        <v>676462</v>
      </c>
      <c r="AA88" s="16"/>
      <c r="AB88" s="16"/>
      <c r="AC88" s="16">
        <v>561844</v>
      </c>
      <c r="AD88" s="16">
        <v>57297</v>
      </c>
      <c r="AE88" s="17">
        <f>SUM(AA88:AD88)</f>
        <v>619141</v>
      </c>
      <c r="AG88" s="16"/>
      <c r="AH88" s="16"/>
      <c r="AI88" s="16">
        <v>603891</v>
      </c>
      <c r="AJ88" s="16">
        <v>50968</v>
      </c>
      <c r="AK88" s="17">
        <f>SUM(AG88:AJ88)</f>
        <v>654859</v>
      </c>
      <c r="AM88" s="16"/>
      <c r="AN88" s="16"/>
      <c r="AO88" s="16">
        <v>592563</v>
      </c>
      <c r="AP88" s="16">
        <v>51992</v>
      </c>
      <c r="AQ88" s="17">
        <f>SUM(AM88:AP88)</f>
        <v>644555</v>
      </c>
      <c r="AS88" s="16"/>
      <c r="AT88" s="16"/>
      <c r="AU88" s="16">
        <v>618266</v>
      </c>
      <c r="AV88" s="16">
        <v>57264</v>
      </c>
      <c r="AW88" s="17">
        <f>SUM(AS88:AV88)</f>
        <v>675530</v>
      </c>
      <c r="AY88" s="16"/>
      <c r="AZ88" s="16"/>
      <c r="BA88" s="16">
        <v>540919</v>
      </c>
      <c r="BB88" s="16">
        <v>45669</v>
      </c>
      <c r="BC88" s="17">
        <f>SUM(AY88:BB88)</f>
        <v>586588</v>
      </c>
      <c r="BE88" s="16"/>
      <c r="BF88" s="16"/>
      <c r="BG88" s="16"/>
      <c r="BH88" s="16"/>
      <c r="BI88" s="17">
        <f>SUM(BE88:BH88)</f>
        <v>0</v>
      </c>
      <c r="BK88" s="16"/>
      <c r="BL88" s="16"/>
      <c r="BM88" s="16"/>
      <c r="BN88" s="16"/>
      <c r="BO88" s="17">
        <f>SUM(BK88:BN88)</f>
        <v>0</v>
      </c>
      <c r="BQ88" s="16"/>
      <c r="BR88" s="16"/>
      <c r="BS88" s="16"/>
      <c r="BT88" s="16"/>
      <c r="BU88" s="17">
        <f>SUM(BQ88:BT88)</f>
        <v>0</v>
      </c>
      <c r="BW88" s="16">
        <f t="shared" ref="BW88:BW89" si="129">C88+I88+O88+U88+AA88+AG88+AM88+AS88+AY88+BE88+BK88+BQ88</f>
        <v>0</v>
      </c>
      <c r="BX88" s="16">
        <f t="shared" ref="BX88:BX89" si="130">D88+J88+P88+V88+AB88+AH88+AN88+AT88+AZ88+BF88+BL88+BR88</f>
        <v>0</v>
      </c>
      <c r="BY88" s="16">
        <f t="shared" ref="BY88:BY89" si="131">E88+K88+Q88+W88+AC88+AI88+AO88+AU88+BA88+BG88+BM88+BS88</f>
        <v>4780653</v>
      </c>
      <c r="BZ88" s="16">
        <f t="shared" ref="BZ88:BZ89" si="132">F88+L88+R88+X88+AD88+AJ88+AP88+AV88+BB88+BH88+BN88+BT88</f>
        <v>449277</v>
      </c>
      <c r="CA88" s="17">
        <f>SUM(BW88:BZ88)</f>
        <v>5229930</v>
      </c>
    </row>
    <row r="89" spans="1:79" x14ac:dyDescent="0.25">
      <c r="A89" s="30"/>
      <c r="B89" s="15" t="s">
        <v>22</v>
      </c>
      <c r="C89" s="18"/>
      <c r="D89" s="18"/>
      <c r="E89" s="18"/>
      <c r="F89" s="18"/>
      <c r="G89" s="18">
        <f>SUM(C89:F89)</f>
        <v>0</v>
      </c>
      <c r="I89" s="18"/>
      <c r="J89" s="18"/>
      <c r="K89" s="18">
        <v>6.9199999999999998E-2</v>
      </c>
      <c r="L89" s="18"/>
      <c r="M89" s="18">
        <f>SUM(I89:L89)</f>
        <v>6.9199999999999998E-2</v>
      </c>
      <c r="O89" s="18"/>
      <c r="P89" s="18"/>
      <c r="Q89" s="18">
        <v>6.9000000000000006E-2</v>
      </c>
      <c r="R89" s="18"/>
      <c r="S89" s="18">
        <f>SUM(O89:R89)</f>
        <v>6.9000000000000006E-2</v>
      </c>
      <c r="U89" s="18"/>
      <c r="V89" s="18"/>
      <c r="W89" s="18">
        <v>7.3599999999999999E-2</v>
      </c>
      <c r="X89" s="18"/>
      <c r="Y89" s="18">
        <f>SUM(U89:X89)</f>
        <v>7.3599999999999999E-2</v>
      </c>
      <c r="AA89" s="18"/>
      <c r="AB89" s="18"/>
      <c r="AC89" s="18">
        <v>6.7100000000000007E-2</v>
      </c>
      <c r="AD89" s="18"/>
      <c r="AE89" s="18">
        <f>SUM(AA89:AD89)</f>
        <v>6.7100000000000007E-2</v>
      </c>
      <c r="AG89" s="18"/>
      <c r="AH89" s="18"/>
      <c r="AI89" s="18">
        <v>7.2300000000000003E-2</v>
      </c>
      <c r="AJ89" s="18"/>
      <c r="AK89" s="18">
        <f>SUM(AG89:AJ89)</f>
        <v>7.2300000000000003E-2</v>
      </c>
      <c r="AM89" s="18"/>
      <c r="AN89" s="18"/>
      <c r="AO89" s="18">
        <v>7.4200000000000002E-2</v>
      </c>
      <c r="AP89" s="18"/>
      <c r="AQ89" s="18">
        <f>SUM(AM89:AP89)</f>
        <v>7.4200000000000002E-2</v>
      </c>
      <c r="AS89" s="18"/>
      <c r="AT89" s="18"/>
      <c r="AU89" s="18">
        <v>7.6899999999999996E-2</v>
      </c>
      <c r="AV89" s="18"/>
      <c r="AW89" s="18">
        <f>SUM(AS89:AV89)</f>
        <v>7.6899999999999996E-2</v>
      </c>
      <c r="AY89" s="18"/>
      <c r="AZ89" s="18"/>
      <c r="BA89" s="18">
        <v>6.3700000000000007E-2</v>
      </c>
      <c r="BB89" s="18"/>
      <c r="BC89" s="18">
        <f>SUM(AY89:BB89)</f>
        <v>6.3700000000000007E-2</v>
      </c>
      <c r="BE89" s="18">
        <v>0</v>
      </c>
      <c r="BF89" s="18"/>
      <c r="BG89" s="18"/>
      <c r="BH89" s="18">
        <v>0</v>
      </c>
      <c r="BI89" s="18">
        <f>SUM(BE89:BH89)</f>
        <v>0</v>
      </c>
      <c r="BK89" s="18">
        <v>0</v>
      </c>
      <c r="BL89" s="18"/>
      <c r="BM89" s="18"/>
      <c r="BN89" s="18"/>
      <c r="BO89" s="18">
        <f>SUM(BK89:BN89)</f>
        <v>0</v>
      </c>
      <c r="BQ89" s="18">
        <v>0</v>
      </c>
      <c r="BR89" s="18">
        <v>0</v>
      </c>
      <c r="BS89" s="18"/>
      <c r="BT89" s="18"/>
      <c r="BU89" s="18">
        <f>SUM(BQ89:BT89)</f>
        <v>0</v>
      </c>
      <c r="BW89" s="18">
        <f t="shared" si="129"/>
        <v>0</v>
      </c>
      <c r="BX89" s="18">
        <f t="shared" si="130"/>
        <v>0</v>
      </c>
      <c r="BY89" s="18">
        <f t="shared" si="131"/>
        <v>0.56599999999999995</v>
      </c>
      <c r="BZ89" s="18">
        <f t="shared" si="132"/>
        <v>0</v>
      </c>
      <c r="CA89" s="18">
        <f>SUM(BW89:BZ89)</f>
        <v>0.56599999999999995</v>
      </c>
    </row>
    <row r="90" spans="1:79" ht="8.25" customHeight="1" x14ac:dyDescent="0.25">
      <c r="A90" s="10"/>
      <c r="B90" s="11"/>
      <c r="C90" s="12"/>
      <c r="D90" s="12"/>
      <c r="E90" s="12"/>
      <c r="F90" s="12"/>
      <c r="G90" s="12"/>
      <c r="I90" s="12"/>
      <c r="J90" s="12"/>
      <c r="K90" s="12"/>
      <c r="L90" s="12"/>
      <c r="M90" s="12"/>
      <c r="O90" s="12"/>
      <c r="P90" s="12"/>
      <c r="Q90" s="12"/>
      <c r="R90" s="12"/>
      <c r="S90" s="12"/>
      <c r="U90" s="12"/>
      <c r="V90" s="12"/>
      <c r="W90" s="12"/>
      <c r="X90" s="12"/>
      <c r="Y90" s="12"/>
      <c r="AA90" s="12"/>
      <c r="AB90" s="12"/>
      <c r="AC90" s="12"/>
      <c r="AD90" s="12"/>
      <c r="AE90" s="12"/>
      <c r="AG90" s="12"/>
      <c r="AH90" s="12"/>
      <c r="AI90" s="12"/>
      <c r="AJ90" s="12"/>
      <c r="AK90" s="12"/>
      <c r="AL90" s="7"/>
      <c r="AM90" s="12"/>
      <c r="AN90" s="12"/>
      <c r="AO90" s="12"/>
      <c r="AP90" s="12"/>
      <c r="AQ90" s="12"/>
      <c r="AS90" s="12"/>
      <c r="AT90" s="12"/>
      <c r="AU90" s="12"/>
      <c r="AV90" s="12"/>
      <c r="AW90" s="12"/>
      <c r="AY90" s="12"/>
      <c r="AZ90" s="12"/>
      <c r="BA90" s="12"/>
      <c r="BB90" s="12"/>
      <c r="BC90" s="12"/>
      <c r="BE90" s="12"/>
      <c r="BF90" s="12"/>
      <c r="BG90" s="12"/>
      <c r="BH90" s="12"/>
      <c r="BI90" s="12"/>
      <c r="BK90" s="12"/>
      <c r="BL90" s="12"/>
      <c r="BM90" s="12"/>
      <c r="BN90" s="12"/>
      <c r="BO90" s="12"/>
      <c r="BQ90" s="12"/>
      <c r="BR90" s="12"/>
      <c r="BS90" s="12"/>
      <c r="BT90" s="12"/>
      <c r="BU90" s="12"/>
      <c r="BW90" s="12"/>
      <c r="BX90" s="12"/>
      <c r="BY90" s="12"/>
      <c r="BZ90" s="12"/>
      <c r="CA90" s="12"/>
    </row>
    <row r="91" spans="1:79" ht="38.25" x14ac:dyDescent="0.25">
      <c r="A91" s="13" t="s">
        <v>63</v>
      </c>
      <c r="B91" s="24"/>
      <c r="C91" s="24"/>
      <c r="D91" s="24"/>
      <c r="E91" s="24"/>
      <c r="F91" s="24"/>
      <c r="G91" s="24"/>
    </row>
    <row r="92" spans="1:79" ht="18" customHeight="1" x14ac:dyDescent="0.25">
      <c r="A92" s="30" t="s">
        <v>64</v>
      </c>
      <c r="B92" s="15" t="s">
        <v>21</v>
      </c>
      <c r="C92" s="16"/>
      <c r="D92" s="16"/>
      <c r="E92" s="16"/>
      <c r="F92" s="16"/>
      <c r="G92" s="17">
        <f>SUM(C92:F92)</f>
        <v>0</v>
      </c>
      <c r="I92" s="16"/>
      <c r="J92" s="16"/>
      <c r="K92" s="16"/>
      <c r="L92" s="16"/>
      <c r="M92" s="17">
        <f>SUM(I92:L92)</f>
        <v>0</v>
      </c>
      <c r="O92" s="16"/>
      <c r="P92" s="16"/>
      <c r="Q92" s="16">
        <v>55886</v>
      </c>
      <c r="R92" s="16">
        <v>30947</v>
      </c>
      <c r="S92" s="17">
        <f>SUM(O92:R92)</f>
        <v>86833</v>
      </c>
      <c r="U92" s="16"/>
      <c r="V92" s="16"/>
      <c r="W92" s="16">
        <v>49486</v>
      </c>
      <c r="X92" s="16">
        <v>28020</v>
      </c>
      <c r="Y92" s="17">
        <f>SUM(U92:X92)</f>
        <v>77506</v>
      </c>
      <c r="AA92" s="16"/>
      <c r="AB92" s="16"/>
      <c r="AC92" s="16">
        <v>86374</v>
      </c>
      <c r="AD92" s="16">
        <v>38950</v>
      </c>
      <c r="AE92" s="17">
        <f>SUM(AA92:AD92)</f>
        <v>125324</v>
      </c>
      <c r="AG92" s="16"/>
      <c r="AH92" s="16"/>
      <c r="AI92" s="16">
        <v>85337</v>
      </c>
      <c r="AJ92" s="16">
        <v>57036</v>
      </c>
      <c r="AK92" s="17">
        <f>SUM(AG92:AJ92)</f>
        <v>142373</v>
      </c>
      <c r="AM92" s="16"/>
      <c r="AN92" s="16"/>
      <c r="AO92" s="16">
        <v>251226</v>
      </c>
      <c r="AP92" s="16">
        <v>228325</v>
      </c>
      <c r="AQ92" s="17">
        <f>SUM(AM92:AP92)</f>
        <v>479551</v>
      </c>
      <c r="AS92" s="16"/>
      <c r="AT92" s="16"/>
      <c r="AU92" s="16">
        <v>267996</v>
      </c>
      <c r="AV92" s="16">
        <v>235422</v>
      </c>
      <c r="AW92" s="17">
        <f>SUM(AS92:AV92)</f>
        <v>503418</v>
      </c>
      <c r="AY92" s="16"/>
      <c r="AZ92" s="16"/>
      <c r="BA92" s="16">
        <v>239235</v>
      </c>
      <c r="BB92" s="16">
        <v>213769</v>
      </c>
      <c r="BC92" s="17">
        <f>SUM(AY92:BB92)</f>
        <v>453004</v>
      </c>
      <c r="BE92" s="16"/>
      <c r="BF92" s="16"/>
      <c r="BG92" s="16"/>
      <c r="BH92" s="16"/>
      <c r="BI92" s="17">
        <f>SUM(BE92:BH92)</f>
        <v>0</v>
      </c>
      <c r="BK92" s="16"/>
      <c r="BL92" s="16"/>
      <c r="BM92" s="16"/>
      <c r="BN92" s="16"/>
      <c r="BO92" s="17">
        <f>SUM(BK92:BN92)</f>
        <v>0</v>
      </c>
      <c r="BQ92" s="16"/>
      <c r="BR92" s="16"/>
      <c r="BS92" s="16"/>
      <c r="BT92" s="16"/>
      <c r="BU92" s="17">
        <f>SUM(BQ92:BT92)</f>
        <v>0</v>
      </c>
      <c r="BW92" s="16">
        <f t="shared" ref="BW92:BW93" si="133">C92+I92+O92+U92+AA92+AG92+AM92+AS92+AY92+BE92+BK92+BQ92</f>
        <v>0</v>
      </c>
      <c r="BX92" s="16">
        <f t="shared" ref="BX92:BX93" si="134">D92+J92+P92+V92+AB92+AH92+AN92+AT92+AZ92+BF92+BL92+BR92</f>
        <v>0</v>
      </c>
      <c r="BY92" s="16">
        <f t="shared" ref="BY92:BY93" si="135">E92+K92+Q92+W92+AC92+AI92+AO92+AU92+BA92+BG92+BM92+BS92</f>
        <v>1035540</v>
      </c>
      <c r="BZ92" s="16">
        <f t="shared" ref="BZ92:BZ93" si="136">F92+L92+R92+X92+AD92+AJ92+AP92+AV92+BB92+BH92+BN92+BT92</f>
        <v>832469</v>
      </c>
      <c r="CA92" s="17">
        <f>SUM(BW92:BZ92)</f>
        <v>1868009</v>
      </c>
    </row>
    <row r="93" spans="1:79" ht="18" customHeight="1" x14ac:dyDescent="0.25">
      <c r="A93" s="30"/>
      <c r="B93" s="15" t="s">
        <v>22</v>
      </c>
      <c r="C93" s="18"/>
      <c r="D93" s="18"/>
      <c r="E93" s="18"/>
      <c r="F93" s="18"/>
      <c r="G93" s="18">
        <f>SUM(C93:F93)</f>
        <v>0</v>
      </c>
      <c r="I93" s="18"/>
      <c r="J93" s="18"/>
      <c r="K93" s="18"/>
      <c r="L93" s="18"/>
      <c r="M93" s="18">
        <f>SUM(I93:L93)</f>
        <v>0</v>
      </c>
      <c r="O93" s="18"/>
      <c r="P93" s="18"/>
      <c r="Q93" s="18"/>
      <c r="R93" s="18"/>
      <c r="S93" s="18">
        <f>SUM(O93:R93)</f>
        <v>0</v>
      </c>
      <c r="U93" s="18"/>
      <c r="V93" s="18"/>
      <c r="W93" s="18"/>
      <c r="X93" s="18"/>
      <c r="Y93" s="18">
        <f>SUM(U93:X93)</f>
        <v>0</v>
      </c>
      <c r="AA93" s="18"/>
      <c r="AB93" s="18"/>
      <c r="AC93" s="18"/>
      <c r="AD93" s="18"/>
      <c r="AE93" s="18">
        <f>SUM(AA93:AD93)</f>
        <v>0</v>
      </c>
      <c r="AG93" s="18"/>
      <c r="AH93" s="18"/>
      <c r="AI93" s="18"/>
      <c r="AJ93" s="18"/>
      <c r="AK93" s="18">
        <f>SUM(AG93:AJ93)</f>
        <v>0</v>
      </c>
      <c r="AM93" s="18"/>
      <c r="AN93" s="18"/>
      <c r="AO93" s="18"/>
      <c r="AP93" s="18"/>
      <c r="AQ93" s="18">
        <f>SUM(AM93:AP93)</f>
        <v>0</v>
      </c>
      <c r="AS93" s="18"/>
      <c r="AT93" s="18"/>
      <c r="AU93" s="18"/>
      <c r="AV93" s="18"/>
      <c r="AW93" s="18">
        <f>SUM(AS93:AV93)</f>
        <v>0</v>
      </c>
      <c r="AY93" s="18"/>
      <c r="AZ93" s="18"/>
      <c r="BA93" s="18"/>
      <c r="BB93" s="18"/>
      <c r="BC93" s="18">
        <f>SUM(AY93:BB93)</f>
        <v>0</v>
      </c>
      <c r="BE93" s="18">
        <v>0</v>
      </c>
      <c r="BF93" s="18"/>
      <c r="BG93" s="18"/>
      <c r="BH93" s="18">
        <v>0</v>
      </c>
      <c r="BI93" s="18">
        <f>SUM(BE93:BH93)</f>
        <v>0</v>
      </c>
      <c r="BK93" s="18">
        <v>0</v>
      </c>
      <c r="BL93" s="18"/>
      <c r="BM93" s="18"/>
      <c r="BN93" s="18"/>
      <c r="BO93" s="18">
        <f>SUM(BK93:BN93)</f>
        <v>0</v>
      </c>
      <c r="BQ93" s="18">
        <v>0</v>
      </c>
      <c r="BR93" s="18">
        <v>0</v>
      </c>
      <c r="BS93" s="18"/>
      <c r="BT93" s="18"/>
      <c r="BU93" s="18">
        <f>SUM(BQ93:BT93)</f>
        <v>0</v>
      </c>
      <c r="BW93" s="18">
        <f t="shared" si="133"/>
        <v>0</v>
      </c>
      <c r="BX93" s="18">
        <f t="shared" si="134"/>
        <v>0</v>
      </c>
      <c r="BY93" s="18">
        <f t="shared" si="135"/>
        <v>0</v>
      </c>
      <c r="BZ93" s="18">
        <f t="shared" si="136"/>
        <v>0</v>
      </c>
      <c r="CA93" s="18">
        <f>SUM(BW93:BZ93)</f>
        <v>0</v>
      </c>
    </row>
    <row r="94" spans="1:79" ht="8.25" customHeight="1" x14ac:dyDescent="0.25">
      <c r="A94" s="10"/>
      <c r="B94" s="11"/>
      <c r="C94" s="12"/>
      <c r="D94" s="12"/>
      <c r="E94" s="12"/>
      <c r="F94" s="12"/>
      <c r="G94" s="12"/>
      <c r="I94" s="12"/>
      <c r="J94" s="12"/>
      <c r="K94" s="12"/>
      <c r="L94" s="12"/>
      <c r="M94" s="12"/>
      <c r="O94" s="12"/>
      <c r="P94" s="12"/>
      <c r="Q94" s="12"/>
      <c r="R94" s="12"/>
      <c r="S94" s="12"/>
      <c r="U94" s="12"/>
      <c r="V94" s="12"/>
      <c r="W94" s="12"/>
      <c r="X94" s="12"/>
      <c r="Y94" s="12"/>
      <c r="AA94" s="12"/>
      <c r="AB94" s="12"/>
      <c r="AC94" s="12"/>
      <c r="AD94" s="12"/>
      <c r="AE94" s="12"/>
      <c r="AG94" s="12"/>
      <c r="AH94" s="12"/>
      <c r="AI94" s="12"/>
      <c r="AJ94" s="12"/>
      <c r="AK94" s="12"/>
      <c r="AL94" s="7"/>
      <c r="AM94" s="12"/>
      <c r="AN94" s="12"/>
      <c r="AO94" s="12"/>
      <c r="AP94" s="12"/>
      <c r="AQ94" s="12"/>
      <c r="AS94" s="12"/>
      <c r="AT94" s="12"/>
      <c r="AU94" s="12"/>
      <c r="AV94" s="12"/>
      <c r="AW94" s="12"/>
      <c r="AY94" s="12"/>
      <c r="AZ94" s="12"/>
      <c r="BA94" s="12"/>
      <c r="BB94" s="12"/>
      <c r="BC94" s="12"/>
      <c r="BE94" s="12"/>
      <c r="BF94" s="12"/>
      <c r="BG94" s="12"/>
      <c r="BH94" s="12"/>
      <c r="BI94" s="12"/>
      <c r="BK94" s="12"/>
      <c r="BL94" s="12"/>
      <c r="BM94" s="12"/>
      <c r="BN94" s="12"/>
      <c r="BO94" s="12"/>
      <c r="BQ94" s="12"/>
      <c r="BR94" s="12"/>
      <c r="BS94" s="12"/>
      <c r="BT94" s="12"/>
      <c r="BU94" s="12"/>
      <c r="BW94" s="12"/>
      <c r="BX94" s="12"/>
      <c r="BY94" s="12"/>
      <c r="BZ94" s="12"/>
      <c r="CA94" s="12"/>
    </row>
    <row r="95" spans="1:79" ht="38.25" x14ac:dyDescent="0.25">
      <c r="A95" s="13" t="s">
        <v>65</v>
      </c>
      <c r="B95" s="24"/>
      <c r="C95" s="24"/>
      <c r="D95" s="24"/>
      <c r="E95" s="24"/>
      <c r="F95" s="24"/>
      <c r="G95" s="24"/>
    </row>
    <row r="96" spans="1:79" ht="18" customHeight="1" x14ac:dyDescent="0.25">
      <c r="A96" s="30" t="s">
        <v>66</v>
      </c>
      <c r="B96" s="15" t="s">
        <v>21</v>
      </c>
      <c r="C96" s="16"/>
      <c r="D96" s="16"/>
      <c r="E96" s="16"/>
      <c r="F96" s="16"/>
      <c r="G96" s="17">
        <f>SUM(C96:F96)</f>
        <v>0</v>
      </c>
      <c r="I96" s="16"/>
      <c r="J96" s="16"/>
      <c r="K96" s="16"/>
      <c r="L96" s="16"/>
      <c r="M96" s="17">
        <f>SUM(I96:L96)</f>
        <v>0</v>
      </c>
      <c r="O96" s="16"/>
      <c r="P96" s="16"/>
      <c r="Q96" s="16"/>
      <c r="R96" s="16"/>
      <c r="S96" s="17">
        <f>SUM(O96:R96)</f>
        <v>0</v>
      </c>
      <c r="U96" s="16"/>
      <c r="V96" s="16"/>
      <c r="W96" s="16">
        <v>533321</v>
      </c>
      <c r="X96" s="16"/>
      <c r="Y96" s="17">
        <f>SUM(U96:X96)</f>
        <v>533321</v>
      </c>
      <c r="AA96" s="16"/>
      <c r="AB96" s="16"/>
      <c r="AC96" s="16">
        <v>566069</v>
      </c>
      <c r="AD96" s="16"/>
      <c r="AE96" s="17">
        <f>SUM(AA96:AD96)</f>
        <v>566069</v>
      </c>
      <c r="AG96" s="16"/>
      <c r="AH96" s="16"/>
      <c r="AI96" s="16">
        <v>580825</v>
      </c>
      <c r="AJ96" s="16"/>
      <c r="AK96" s="17">
        <f>SUM(AG96:AJ96)</f>
        <v>580825</v>
      </c>
      <c r="AM96" s="16"/>
      <c r="AN96" s="16"/>
      <c r="AO96" s="16">
        <v>595923</v>
      </c>
      <c r="AP96" s="16"/>
      <c r="AQ96" s="17">
        <f>SUM(AM96:AP96)</f>
        <v>595923</v>
      </c>
      <c r="AS96" s="16"/>
      <c r="AT96" s="16"/>
      <c r="AU96" s="16">
        <v>590060</v>
      </c>
      <c r="AV96" s="16"/>
      <c r="AW96" s="17">
        <f>SUM(AS96:AV96)</f>
        <v>590060</v>
      </c>
      <c r="AY96" s="16"/>
      <c r="AZ96" s="16"/>
      <c r="BA96" s="16">
        <v>577066</v>
      </c>
      <c r="BB96" s="16"/>
      <c r="BC96" s="17">
        <f>SUM(AY96:BB96)</f>
        <v>577066</v>
      </c>
      <c r="BE96" s="16"/>
      <c r="BF96" s="16"/>
      <c r="BG96" s="16"/>
      <c r="BH96" s="16"/>
      <c r="BI96" s="17">
        <f>SUM(BE96:BH96)</f>
        <v>0</v>
      </c>
      <c r="BK96" s="16"/>
      <c r="BL96" s="16"/>
      <c r="BM96" s="16"/>
      <c r="BN96" s="16"/>
      <c r="BO96" s="17">
        <f>SUM(BK96:BN96)</f>
        <v>0</v>
      </c>
      <c r="BQ96" s="16"/>
      <c r="BR96" s="16"/>
      <c r="BS96" s="16"/>
      <c r="BT96" s="16"/>
      <c r="BU96" s="17">
        <f>SUM(BQ96:BT96)</f>
        <v>0</v>
      </c>
      <c r="BW96" s="16">
        <f t="shared" ref="BW96:BW97" si="137">C96+I96+O96+U96+AA96+AG96+AM96+AS96+AY96+BE96+BK96+BQ96</f>
        <v>0</v>
      </c>
      <c r="BX96" s="16">
        <f t="shared" ref="BX96:BX97" si="138">D96+J96+P96+V96+AB96+AH96+AN96+AT96+AZ96+BF96+BL96+BR96</f>
        <v>0</v>
      </c>
      <c r="BY96" s="16">
        <f t="shared" ref="BY96:BY97" si="139">E96+K96+Q96+W96+AC96+AI96+AO96+AU96+BA96+BG96+BM96+BS96</f>
        <v>3443264</v>
      </c>
      <c r="BZ96" s="16">
        <f t="shared" ref="BZ96:BZ97" si="140">F96+L96+R96+X96+AD96+AJ96+AP96+AV96+BB96+BH96+BN96+BT96</f>
        <v>0</v>
      </c>
      <c r="CA96" s="17">
        <f>SUM(BW96:BZ96)</f>
        <v>3443264</v>
      </c>
    </row>
    <row r="97" spans="1:79" ht="18" customHeight="1" x14ac:dyDescent="0.25">
      <c r="A97" s="30"/>
      <c r="B97" s="15" t="s">
        <v>22</v>
      </c>
      <c r="C97" s="18"/>
      <c r="D97" s="18"/>
      <c r="E97" s="18"/>
      <c r="F97" s="18"/>
      <c r="G97" s="18">
        <f>SUM(C97:F97)</f>
        <v>0</v>
      </c>
      <c r="I97" s="18"/>
      <c r="J97" s="18"/>
      <c r="K97" s="18"/>
      <c r="L97" s="18"/>
      <c r="M97" s="18">
        <f>SUM(I97:L97)</f>
        <v>0</v>
      </c>
      <c r="O97" s="18"/>
      <c r="P97" s="18"/>
      <c r="Q97" s="18"/>
      <c r="R97" s="18"/>
      <c r="S97" s="18">
        <f>SUM(O97:R97)</f>
        <v>0</v>
      </c>
      <c r="U97" s="18"/>
      <c r="V97" s="18"/>
      <c r="W97" s="18">
        <v>0.76200000000000001</v>
      </c>
      <c r="X97" s="18"/>
      <c r="Y97" s="18">
        <f>SUM(U97:X97)</f>
        <v>0.76200000000000001</v>
      </c>
      <c r="AA97" s="18"/>
      <c r="AB97" s="18"/>
      <c r="AC97" s="18">
        <v>0.78300000000000003</v>
      </c>
      <c r="AD97" s="18"/>
      <c r="AE97" s="18">
        <f>SUM(AA97:AD97)</f>
        <v>0.78300000000000003</v>
      </c>
      <c r="AG97" s="18"/>
      <c r="AH97" s="18"/>
      <c r="AI97" s="18"/>
      <c r="AJ97" s="18"/>
      <c r="AK97" s="18">
        <f>SUM(AG97:AJ97)</f>
        <v>0</v>
      </c>
      <c r="AM97" s="18"/>
      <c r="AN97" s="18"/>
      <c r="AO97" s="18">
        <v>0.81599999999999995</v>
      </c>
      <c r="AP97" s="18"/>
      <c r="AQ97" s="18">
        <f>SUM(AM97:AP97)</f>
        <v>0.81599999999999995</v>
      </c>
      <c r="AS97" s="18"/>
      <c r="AT97" s="18"/>
      <c r="AU97" s="18">
        <v>0.80600000000000005</v>
      </c>
      <c r="AV97" s="18"/>
      <c r="AW97" s="18">
        <f>SUM(AS97:AV97)</f>
        <v>0.80600000000000005</v>
      </c>
      <c r="AY97" s="18"/>
      <c r="AZ97" s="18"/>
      <c r="BA97" s="18">
        <v>0.80300000000000005</v>
      </c>
      <c r="BB97" s="18"/>
      <c r="BC97" s="18">
        <f>SUM(AY97:BB97)</f>
        <v>0.80300000000000005</v>
      </c>
      <c r="BE97" s="18">
        <v>0</v>
      </c>
      <c r="BF97" s="18"/>
      <c r="BG97" s="18"/>
      <c r="BH97" s="18">
        <v>0</v>
      </c>
      <c r="BI97" s="18">
        <f>SUM(BE97:BH97)</f>
        <v>0</v>
      </c>
      <c r="BK97" s="18">
        <v>0</v>
      </c>
      <c r="BL97" s="18"/>
      <c r="BM97" s="18"/>
      <c r="BN97" s="18"/>
      <c r="BO97" s="18">
        <f>SUM(BK97:BN97)</f>
        <v>0</v>
      </c>
      <c r="BQ97" s="18">
        <v>0</v>
      </c>
      <c r="BR97" s="18">
        <v>0</v>
      </c>
      <c r="BS97" s="18"/>
      <c r="BT97" s="18"/>
      <c r="BU97" s="18">
        <f>SUM(BQ97:BT97)</f>
        <v>0</v>
      </c>
      <c r="BW97" s="18">
        <f t="shared" si="137"/>
        <v>0</v>
      </c>
      <c r="BX97" s="18">
        <f t="shared" si="138"/>
        <v>0</v>
      </c>
      <c r="BY97" s="18">
        <f t="shared" si="139"/>
        <v>3.9699999999999998</v>
      </c>
      <c r="BZ97" s="18">
        <f t="shared" si="140"/>
        <v>0</v>
      </c>
      <c r="CA97" s="18">
        <f>SUM(BW97:BZ97)</f>
        <v>3.9699999999999998</v>
      </c>
    </row>
    <row r="98" spans="1:79" ht="8.25" customHeight="1" x14ac:dyDescent="0.25">
      <c r="A98" s="10"/>
      <c r="B98" s="11"/>
      <c r="C98" s="12"/>
      <c r="D98" s="12"/>
      <c r="E98" s="12"/>
      <c r="F98" s="12"/>
      <c r="G98" s="12"/>
      <c r="I98" s="12"/>
      <c r="J98" s="12"/>
      <c r="K98" s="12"/>
      <c r="L98" s="12"/>
      <c r="M98" s="12"/>
      <c r="O98" s="12"/>
      <c r="P98" s="12"/>
      <c r="Q98" s="12"/>
      <c r="R98" s="12"/>
      <c r="S98" s="12"/>
      <c r="U98" s="12"/>
      <c r="V98" s="12"/>
      <c r="W98" s="12"/>
      <c r="X98" s="12"/>
      <c r="Y98" s="12"/>
      <c r="AA98" s="12"/>
      <c r="AB98" s="12"/>
      <c r="AC98" s="12"/>
      <c r="AD98" s="12"/>
      <c r="AE98" s="12"/>
      <c r="AG98" s="12"/>
      <c r="AH98" s="12"/>
      <c r="AI98" s="12"/>
      <c r="AJ98" s="12"/>
      <c r="AK98" s="12"/>
      <c r="AL98" s="7"/>
      <c r="AM98" s="12"/>
      <c r="AN98" s="12"/>
      <c r="AO98" s="12"/>
      <c r="AP98" s="12"/>
      <c r="AQ98" s="12"/>
      <c r="AS98" s="12"/>
      <c r="AT98" s="12"/>
      <c r="AU98" s="12"/>
      <c r="AV98" s="12"/>
      <c r="AW98" s="12"/>
      <c r="AY98" s="12"/>
      <c r="AZ98" s="12"/>
      <c r="BA98" s="12"/>
      <c r="BB98" s="12"/>
      <c r="BC98" s="12"/>
      <c r="BE98" s="12"/>
      <c r="BF98" s="12"/>
      <c r="BG98" s="12"/>
      <c r="BH98" s="12"/>
      <c r="BI98" s="12"/>
      <c r="BK98" s="12"/>
      <c r="BL98" s="12"/>
      <c r="BM98" s="12"/>
      <c r="BN98" s="12"/>
      <c r="BO98" s="12"/>
      <c r="BQ98" s="12"/>
      <c r="BR98" s="12"/>
      <c r="BS98" s="12"/>
      <c r="BT98" s="12"/>
      <c r="BU98" s="12"/>
      <c r="BW98" s="12"/>
      <c r="BX98" s="12"/>
      <c r="BY98" s="12"/>
      <c r="BZ98" s="12"/>
      <c r="CA98" s="12"/>
    </row>
    <row r="99" spans="1:79" ht="38.25" x14ac:dyDescent="0.25">
      <c r="A99" s="13" t="s">
        <v>67</v>
      </c>
      <c r="B99" s="24"/>
      <c r="C99" s="24"/>
      <c r="D99" s="24"/>
      <c r="E99" s="24"/>
      <c r="F99" s="24"/>
      <c r="G99" s="24"/>
    </row>
    <row r="100" spans="1:79" ht="18" customHeight="1" x14ac:dyDescent="0.25">
      <c r="A100" s="30" t="s">
        <v>68</v>
      </c>
      <c r="B100" s="15" t="s">
        <v>21</v>
      </c>
      <c r="C100" s="16"/>
      <c r="D100" s="16"/>
      <c r="E100" s="16"/>
      <c r="F100" s="16"/>
      <c r="G100" s="17">
        <f>SUM(C100:F100)</f>
        <v>0</v>
      </c>
      <c r="I100" s="16"/>
      <c r="J100" s="16"/>
      <c r="K100" s="16"/>
      <c r="L100" s="16"/>
      <c r="M100" s="17">
        <f>SUM(I100:L100)</f>
        <v>0</v>
      </c>
      <c r="O100" s="16"/>
      <c r="P100" s="16"/>
      <c r="Q100" s="16"/>
      <c r="R100" s="16"/>
      <c r="S100" s="17">
        <f>SUM(O100:R100)</f>
        <v>0</v>
      </c>
      <c r="U100" s="16"/>
      <c r="V100" s="16"/>
      <c r="W100" s="16"/>
      <c r="X100" s="16">
        <v>21211</v>
      </c>
      <c r="Y100" s="17">
        <f>SUM(U100:X100)</f>
        <v>21211</v>
      </c>
      <c r="AA100" s="16"/>
      <c r="AB100" s="16"/>
      <c r="AC100" s="16"/>
      <c r="AD100" s="16">
        <v>18693</v>
      </c>
      <c r="AE100" s="17">
        <f>SUM(AA100:AD100)</f>
        <v>18693</v>
      </c>
      <c r="AG100" s="16"/>
      <c r="AH100" s="16"/>
      <c r="AI100" s="16"/>
      <c r="AJ100" s="16">
        <v>17965</v>
      </c>
      <c r="AK100" s="17">
        <f>SUM(AG100:AJ100)</f>
        <v>17965</v>
      </c>
      <c r="AM100" s="16"/>
      <c r="AN100" s="16"/>
      <c r="AO100" s="16"/>
      <c r="AP100" s="16">
        <v>19618</v>
      </c>
      <c r="AQ100" s="17">
        <f>SUM(AM100:AP100)</f>
        <v>19618</v>
      </c>
      <c r="AS100" s="16"/>
      <c r="AT100" s="16"/>
      <c r="AU100" s="16"/>
      <c r="AV100" s="16">
        <v>18987</v>
      </c>
      <c r="AW100" s="17">
        <f>SUM(AS100:AV100)</f>
        <v>18987</v>
      </c>
      <c r="AY100" s="16"/>
      <c r="AZ100" s="16"/>
      <c r="BA100" s="16"/>
      <c r="BB100" s="16">
        <v>18423</v>
      </c>
      <c r="BC100" s="17">
        <f>SUM(AY100:BB100)</f>
        <v>18423</v>
      </c>
      <c r="BE100" s="16"/>
      <c r="BF100" s="16"/>
      <c r="BG100" s="16"/>
      <c r="BH100" s="16"/>
      <c r="BI100" s="17">
        <f>SUM(BE100:BH100)</f>
        <v>0</v>
      </c>
      <c r="BK100" s="16"/>
      <c r="BL100" s="16"/>
      <c r="BM100" s="16"/>
      <c r="BN100" s="16"/>
      <c r="BO100" s="17">
        <f>SUM(BK100:BN100)</f>
        <v>0</v>
      </c>
      <c r="BQ100" s="16"/>
      <c r="BR100" s="16"/>
      <c r="BS100" s="16"/>
      <c r="BT100" s="16"/>
      <c r="BU100" s="17">
        <f>SUM(BQ100:BT100)</f>
        <v>0</v>
      </c>
      <c r="BW100" s="16">
        <f t="shared" ref="BW100:BW101" si="141">C100+I100+O100+U100+AA100+AG100+AM100+AS100+AY100+BE100+BK100+BQ100</f>
        <v>0</v>
      </c>
      <c r="BX100" s="16">
        <f t="shared" ref="BX100:BX101" si="142">D100+J100+P100+V100+AB100+AH100+AN100+AT100+AZ100+BF100+BL100+BR100</f>
        <v>0</v>
      </c>
      <c r="BY100" s="16">
        <f t="shared" ref="BY100:BY101" si="143">E100+K100+Q100+W100+AC100+AI100+AO100+AU100+BA100+BG100+BM100+BS100</f>
        <v>0</v>
      </c>
      <c r="BZ100" s="16">
        <f t="shared" ref="BZ100:BZ101" si="144">F100+L100+R100+X100+AD100+AJ100+AP100+AV100+BB100+BH100+BN100+BT100</f>
        <v>114897</v>
      </c>
      <c r="CA100" s="17">
        <f>SUM(BW100:BZ100)</f>
        <v>114897</v>
      </c>
    </row>
    <row r="101" spans="1:79" ht="18" customHeight="1" x14ac:dyDescent="0.25">
      <c r="A101" s="30"/>
      <c r="B101" s="15" t="s">
        <v>22</v>
      </c>
      <c r="C101" s="18"/>
      <c r="D101" s="18"/>
      <c r="E101" s="18"/>
      <c r="F101" s="18"/>
      <c r="G101" s="18">
        <f>SUM(C101:F101)</f>
        <v>0</v>
      </c>
      <c r="I101" s="18"/>
      <c r="J101" s="18"/>
      <c r="K101" s="18"/>
      <c r="L101" s="18"/>
      <c r="M101" s="18">
        <f>SUM(I101:L101)</f>
        <v>0</v>
      </c>
      <c r="O101" s="18"/>
      <c r="P101" s="18"/>
      <c r="Q101" s="18"/>
      <c r="R101" s="18"/>
      <c r="S101" s="18">
        <f>SUM(O101:R101)</f>
        <v>0</v>
      </c>
      <c r="U101" s="18"/>
      <c r="V101" s="18"/>
      <c r="W101" s="18"/>
      <c r="X101" s="18">
        <v>2.5308000000000001E-2</v>
      </c>
      <c r="Y101" s="18">
        <f>SUM(U101:X101)</f>
        <v>2.5308000000000001E-2</v>
      </c>
      <c r="AA101" s="18"/>
      <c r="AB101" s="18"/>
      <c r="AC101" s="18"/>
      <c r="AD101" s="18">
        <v>0.02</v>
      </c>
      <c r="AE101" s="18">
        <f>SUM(AA101:AD101)</f>
        <v>0.02</v>
      </c>
      <c r="AG101" s="18"/>
      <c r="AH101" s="18"/>
      <c r="AI101" s="18"/>
      <c r="AJ101" s="18">
        <v>1.9470000000000001E-2</v>
      </c>
      <c r="AK101" s="18">
        <f>SUM(AG101:AJ101)</f>
        <v>1.9470000000000001E-2</v>
      </c>
      <c r="AM101" s="18"/>
      <c r="AN101" s="18"/>
      <c r="AO101" s="18"/>
      <c r="AP101" s="18">
        <v>2.0943E-2</v>
      </c>
      <c r="AQ101" s="18">
        <f>SUM(AM101:AP101)</f>
        <v>2.0943E-2</v>
      </c>
      <c r="AS101" s="18"/>
      <c r="AT101" s="18"/>
      <c r="AU101" s="18"/>
      <c r="AV101" s="18">
        <v>2.0747999999999999E-2</v>
      </c>
      <c r="AW101" s="18">
        <f>SUM(AS101:AV101)</f>
        <v>2.0747999999999999E-2</v>
      </c>
      <c r="AY101" s="18"/>
      <c r="AZ101" s="18"/>
      <c r="BA101" s="18"/>
      <c r="BB101" s="18">
        <v>2.0285999999999998E-2</v>
      </c>
      <c r="BC101" s="18">
        <f>SUM(AY101:BB101)</f>
        <v>2.0285999999999998E-2</v>
      </c>
      <c r="BE101" s="18">
        <v>0</v>
      </c>
      <c r="BF101" s="18"/>
      <c r="BG101" s="18"/>
      <c r="BH101" s="18">
        <v>0</v>
      </c>
      <c r="BI101" s="18">
        <f>SUM(BE101:BH101)</f>
        <v>0</v>
      </c>
      <c r="BK101" s="18">
        <v>0</v>
      </c>
      <c r="BL101" s="18"/>
      <c r="BM101" s="18"/>
      <c r="BN101" s="18"/>
      <c r="BO101" s="18">
        <f>SUM(BK101:BN101)</f>
        <v>0</v>
      </c>
      <c r="BQ101" s="18">
        <v>0</v>
      </c>
      <c r="BR101" s="18">
        <v>0</v>
      </c>
      <c r="BS101" s="18"/>
      <c r="BT101" s="18"/>
      <c r="BU101" s="18">
        <f>SUM(BQ101:BT101)</f>
        <v>0</v>
      </c>
      <c r="BW101" s="18">
        <f t="shared" si="141"/>
        <v>0</v>
      </c>
      <c r="BX101" s="18">
        <f t="shared" si="142"/>
        <v>0</v>
      </c>
      <c r="BY101" s="18">
        <f t="shared" si="143"/>
        <v>0</v>
      </c>
      <c r="BZ101" s="18">
        <f t="shared" si="144"/>
        <v>0.12675500000000001</v>
      </c>
      <c r="CA101" s="18">
        <f>SUM(BW101:BZ101)</f>
        <v>0.12675500000000001</v>
      </c>
    </row>
    <row r="102" spans="1:79" ht="8.25" customHeight="1" x14ac:dyDescent="0.25">
      <c r="A102" s="10"/>
      <c r="B102" s="11"/>
      <c r="C102" s="12"/>
      <c r="D102" s="12"/>
      <c r="E102" s="12"/>
      <c r="F102" s="12"/>
      <c r="G102" s="12"/>
      <c r="I102" s="12"/>
      <c r="J102" s="12"/>
      <c r="K102" s="12"/>
      <c r="L102" s="12"/>
      <c r="M102" s="12"/>
      <c r="O102" s="12"/>
      <c r="P102" s="12"/>
      <c r="Q102" s="12"/>
      <c r="R102" s="12"/>
      <c r="S102" s="12"/>
      <c r="U102" s="12"/>
      <c r="V102" s="12"/>
      <c r="W102" s="12"/>
      <c r="X102" s="12"/>
      <c r="Y102" s="12"/>
      <c r="AA102" s="12"/>
      <c r="AB102" s="12"/>
      <c r="AC102" s="12"/>
      <c r="AD102" s="12"/>
      <c r="AE102" s="12"/>
      <c r="AG102" s="12"/>
      <c r="AH102" s="12"/>
      <c r="AI102" s="12"/>
      <c r="AJ102" s="12"/>
      <c r="AK102" s="12"/>
      <c r="AL102" s="7"/>
      <c r="AM102" s="12"/>
      <c r="AN102" s="12"/>
      <c r="AO102" s="12"/>
      <c r="AP102" s="12"/>
      <c r="AQ102" s="12"/>
      <c r="AS102" s="12"/>
      <c r="AT102" s="12"/>
      <c r="AU102" s="12"/>
      <c r="AV102" s="12"/>
      <c r="AW102" s="12"/>
      <c r="AY102" s="12"/>
      <c r="AZ102" s="12"/>
      <c r="BA102" s="12"/>
      <c r="BB102" s="12"/>
      <c r="BC102" s="12"/>
      <c r="BE102" s="12"/>
      <c r="BF102" s="12"/>
      <c r="BG102" s="12"/>
      <c r="BH102" s="12"/>
      <c r="BI102" s="12"/>
      <c r="BK102" s="12"/>
      <c r="BL102" s="12"/>
      <c r="BM102" s="12"/>
      <c r="BN102" s="12"/>
      <c r="BO102" s="12"/>
      <c r="BQ102" s="12"/>
      <c r="BR102" s="12"/>
      <c r="BS102" s="12"/>
      <c r="BT102" s="12"/>
      <c r="BU102" s="12"/>
      <c r="BW102" s="12"/>
      <c r="BX102" s="12"/>
      <c r="BY102" s="12"/>
      <c r="BZ102" s="12"/>
      <c r="CA102" s="12"/>
    </row>
    <row r="103" spans="1:79" ht="38.25" x14ac:dyDescent="0.25">
      <c r="A103" s="13" t="s">
        <v>69</v>
      </c>
      <c r="B103" s="24"/>
      <c r="C103" s="24"/>
      <c r="D103" s="24"/>
      <c r="E103" s="24"/>
      <c r="F103" s="24"/>
      <c r="G103" s="24"/>
    </row>
    <row r="104" spans="1:79" ht="18" customHeight="1" x14ac:dyDescent="0.25">
      <c r="A104" s="30" t="s">
        <v>70</v>
      </c>
      <c r="B104" s="15" t="s">
        <v>21</v>
      </c>
      <c r="C104" s="16"/>
      <c r="D104" s="16"/>
      <c r="E104" s="16"/>
      <c r="F104" s="16"/>
      <c r="G104" s="17">
        <f>SUM(C104:F104)</f>
        <v>0</v>
      </c>
      <c r="I104" s="16"/>
      <c r="J104" s="16"/>
      <c r="K104" s="16"/>
      <c r="L104" s="16"/>
      <c r="M104" s="17">
        <f>SUM(I104:L104)</f>
        <v>0</v>
      </c>
      <c r="O104" s="16"/>
      <c r="P104" s="16"/>
      <c r="Q104" s="16"/>
      <c r="R104" s="16"/>
      <c r="S104" s="17">
        <f>SUM(O104:R104)</f>
        <v>0</v>
      </c>
      <c r="U104" s="16"/>
      <c r="V104" s="16"/>
      <c r="W104" s="16"/>
      <c r="X104" s="16"/>
      <c r="Y104" s="17">
        <f>SUM(U104:X104)</f>
        <v>0</v>
      </c>
      <c r="AA104" s="16"/>
      <c r="AB104" s="16"/>
      <c r="AC104" s="16"/>
      <c r="AD104" s="16"/>
      <c r="AE104" s="17">
        <f>SUM(AA104:AD104)</f>
        <v>0</v>
      </c>
      <c r="AG104" s="16"/>
      <c r="AH104" s="16"/>
      <c r="AI104" s="16"/>
      <c r="AJ104" s="16"/>
      <c r="AK104" s="17">
        <f>SUM(AG104:AJ104)</f>
        <v>0</v>
      </c>
      <c r="AM104" s="16"/>
      <c r="AN104" s="16"/>
      <c r="AO104" s="16"/>
      <c r="AP104" s="16">
        <v>3480</v>
      </c>
      <c r="AQ104" s="17">
        <f>SUM(AM104:AP104)</f>
        <v>3480</v>
      </c>
      <c r="AS104" s="16"/>
      <c r="AT104" s="16"/>
      <c r="AU104" s="16">
        <v>9795</v>
      </c>
      <c r="AV104" s="16">
        <v>5114</v>
      </c>
      <c r="AW104" s="17">
        <f>SUM(AS104:AV104)</f>
        <v>14909</v>
      </c>
      <c r="AY104" s="16"/>
      <c r="AZ104" s="16"/>
      <c r="BA104" s="16">
        <v>16362</v>
      </c>
      <c r="BB104" s="16">
        <v>13585</v>
      </c>
      <c r="BC104" s="17">
        <f>SUM(AY104:BB104)</f>
        <v>29947</v>
      </c>
      <c r="BE104" s="16"/>
      <c r="BF104" s="16"/>
      <c r="BG104" s="16"/>
      <c r="BH104" s="16"/>
      <c r="BI104" s="17">
        <f>SUM(BE104:BH104)</f>
        <v>0</v>
      </c>
      <c r="BK104" s="16"/>
      <c r="BL104" s="16"/>
      <c r="BM104" s="16"/>
      <c r="BN104" s="16"/>
      <c r="BO104" s="17">
        <f>SUM(BK104:BN104)</f>
        <v>0</v>
      </c>
      <c r="BQ104" s="16"/>
      <c r="BR104" s="16"/>
      <c r="BS104" s="16"/>
      <c r="BT104" s="16"/>
      <c r="BU104" s="17">
        <f>SUM(BQ104:BT104)</f>
        <v>0</v>
      </c>
      <c r="BW104" s="16">
        <f t="shared" ref="BW104:BW105" si="145">C104+I104+O104+U104+AA104+AG104+AM104+AS104+AY104+BE104+BK104+BQ104</f>
        <v>0</v>
      </c>
      <c r="BX104" s="16">
        <f t="shared" ref="BX104:BX105" si="146">D104+J104+P104+V104+AB104+AH104+AN104+AT104+AZ104+BF104+BL104+BR104</f>
        <v>0</v>
      </c>
      <c r="BY104" s="16">
        <f t="shared" ref="BY104:BY105" si="147">E104+K104+Q104+W104+AC104+AI104+AO104+AU104+BA104+BG104+BM104+BS104</f>
        <v>26157</v>
      </c>
      <c r="BZ104" s="16">
        <f t="shared" ref="BZ104:BZ105" si="148">F104+L104+R104+X104+AD104+AJ104+AP104+AV104+BB104+BH104+BN104+BT104</f>
        <v>22179</v>
      </c>
      <c r="CA104" s="17">
        <f>SUM(BW104:BZ104)</f>
        <v>48336</v>
      </c>
    </row>
    <row r="105" spans="1:79" ht="18" customHeight="1" x14ac:dyDescent="0.25">
      <c r="A105" s="30"/>
      <c r="B105" s="15" t="s">
        <v>22</v>
      </c>
      <c r="C105" s="18"/>
      <c r="D105" s="18"/>
      <c r="E105" s="18"/>
      <c r="F105" s="18"/>
      <c r="G105" s="18">
        <f>SUM(C105:F105)</f>
        <v>0</v>
      </c>
      <c r="I105" s="18"/>
      <c r="J105" s="18"/>
      <c r="K105" s="18"/>
      <c r="L105" s="18"/>
      <c r="M105" s="18">
        <f>SUM(I105:L105)</f>
        <v>0</v>
      </c>
      <c r="O105" s="18"/>
      <c r="P105" s="18"/>
      <c r="Q105" s="18"/>
      <c r="R105" s="18"/>
      <c r="S105" s="18">
        <f>SUM(O105:R105)</f>
        <v>0</v>
      </c>
      <c r="U105" s="18"/>
      <c r="V105" s="18"/>
      <c r="W105" s="18"/>
      <c r="X105" s="18"/>
      <c r="Y105" s="18">
        <f>SUM(U105:X105)</f>
        <v>0</v>
      </c>
      <c r="AA105" s="18"/>
      <c r="AB105" s="18"/>
      <c r="AC105" s="18"/>
      <c r="AD105" s="18"/>
      <c r="AE105" s="18">
        <f>SUM(AA105:AD105)</f>
        <v>0</v>
      </c>
      <c r="AG105" s="18"/>
      <c r="AH105" s="18"/>
      <c r="AI105" s="18"/>
      <c r="AJ105" s="18"/>
      <c r="AK105" s="18">
        <f>SUM(AG105:AJ105)</f>
        <v>0</v>
      </c>
      <c r="AM105" s="18"/>
      <c r="AN105" s="18"/>
      <c r="AO105" s="18"/>
      <c r="AP105" s="18">
        <v>6.0000000000000001E-3</v>
      </c>
      <c r="AQ105" s="18">
        <f>SUM(AM105:AP105)</f>
        <v>6.0000000000000001E-3</v>
      </c>
      <c r="AS105" s="18"/>
      <c r="AT105" s="18"/>
      <c r="AU105" s="18">
        <v>1.4E-2</v>
      </c>
      <c r="AV105" s="18">
        <v>7.0000000000000001E-3</v>
      </c>
      <c r="AW105" s="18">
        <f>SUM(AS105:AV105)</f>
        <v>2.1000000000000001E-2</v>
      </c>
      <c r="AY105" s="18"/>
      <c r="AZ105" s="18"/>
      <c r="BA105" s="18">
        <v>1.0999999999999999E-2</v>
      </c>
      <c r="BB105" s="18">
        <v>2.1999999999999999E-2</v>
      </c>
      <c r="BC105" s="18">
        <f>SUM(AY105:BB105)</f>
        <v>3.3000000000000002E-2</v>
      </c>
      <c r="BE105" s="18">
        <v>0</v>
      </c>
      <c r="BF105" s="18"/>
      <c r="BG105" s="18"/>
      <c r="BH105" s="18">
        <v>0</v>
      </c>
      <c r="BI105" s="18">
        <f>SUM(BE105:BH105)</f>
        <v>0</v>
      </c>
      <c r="BK105" s="18">
        <v>0</v>
      </c>
      <c r="BL105" s="18"/>
      <c r="BM105" s="18"/>
      <c r="BN105" s="18"/>
      <c r="BO105" s="18">
        <f>SUM(BK105:BN105)</f>
        <v>0</v>
      </c>
      <c r="BQ105" s="18">
        <v>0</v>
      </c>
      <c r="BR105" s="18">
        <v>0</v>
      </c>
      <c r="BS105" s="18"/>
      <c r="BT105" s="18"/>
      <c r="BU105" s="18">
        <f>SUM(BQ105:BT105)</f>
        <v>0</v>
      </c>
      <c r="BW105" s="18">
        <f t="shared" si="145"/>
        <v>0</v>
      </c>
      <c r="BX105" s="18">
        <f t="shared" si="146"/>
        <v>0</v>
      </c>
      <c r="BY105" s="18">
        <f t="shared" si="147"/>
        <v>2.5000000000000001E-2</v>
      </c>
      <c r="BZ105" s="18">
        <f t="shared" si="148"/>
        <v>3.5000000000000003E-2</v>
      </c>
      <c r="CA105" s="18">
        <f>SUM(BW105:BZ105)</f>
        <v>6.0000000000000005E-2</v>
      </c>
    </row>
    <row r="106" spans="1:79" ht="8.25" customHeight="1" x14ac:dyDescent="0.25">
      <c r="A106" s="10"/>
      <c r="B106" s="11"/>
      <c r="C106" s="12"/>
      <c r="D106" s="12"/>
      <c r="E106" s="12"/>
      <c r="F106" s="12"/>
      <c r="G106" s="12"/>
      <c r="I106" s="12"/>
      <c r="J106" s="12"/>
      <c r="K106" s="12"/>
      <c r="L106" s="12"/>
      <c r="M106" s="12"/>
      <c r="O106" s="12"/>
      <c r="P106" s="12"/>
      <c r="Q106" s="12"/>
      <c r="R106" s="12"/>
      <c r="S106" s="12"/>
      <c r="U106" s="12"/>
      <c r="V106" s="12"/>
      <c r="W106" s="12"/>
      <c r="X106" s="12"/>
      <c r="Y106" s="12"/>
      <c r="AA106" s="12"/>
      <c r="AB106" s="12"/>
      <c r="AC106" s="12"/>
      <c r="AD106" s="12"/>
      <c r="AE106" s="12"/>
      <c r="AG106" s="12"/>
      <c r="AH106" s="12"/>
      <c r="AI106" s="12"/>
      <c r="AJ106" s="12"/>
      <c r="AK106" s="12"/>
      <c r="AL106" s="7"/>
      <c r="AM106" s="12"/>
      <c r="AN106" s="12"/>
      <c r="AO106" s="12"/>
      <c r="AP106" s="12"/>
      <c r="AQ106" s="12"/>
      <c r="AS106" s="12"/>
      <c r="AT106" s="12"/>
      <c r="AU106" s="12"/>
      <c r="AV106" s="12"/>
      <c r="AW106" s="12"/>
      <c r="AY106" s="12"/>
      <c r="AZ106" s="12"/>
      <c r="BA106" s="12"/>
      <c r="BB106" s="12"/>
      <c r="BC106" s="12"/>
      <c r="BE106" s="12"/>
      <c r="BF106" s="12"/>
      <c r="BG106" s="12"/>
      <c r="BH106" s="12"/>
      <c r="BI106" s="12"/>
      <c r="BK106" s="12"/>
      <c r="BL106" s="12"/>
      <c r="BM106" s="12"/>
      <c r="BN106" s="12"/>
      <c r="BO106" s="12"/>
      <c r="BQ106" s="12"/>
      <c r="BR106" s="12"/>
      <c r="BS106" s="12"/>
      <c r="BT106" s="12"/>
      <c r="BU106" s="12"/>
      <c r="BW106" s="12"/>
      <c r="BX106" s="12"/>
      <c r="BY106" s="12"/>
      <c r="BZ106" s="12"/>
      <c r="CA106" s="12"/>
    </row>
    <row r="107" spans="1:79" ht="38.25" x14ac:dyDescent="0.25">
      <c r="A107" s="13" t="s">
        <v>72</v>
      </c>
      <c r="B107" s="24"/>
      <c r="C107" s="24"/>
      <c r="D107" s="24"/>
      <c r="E107" s="24"/>
      <c r="F107" s="24"/>
      <c r="G107" s="24"/>
    </row>
    <row r="108" spans="1:79" ht="18" customHeight="1" x14ac:dyDescent="0.25">
      <c r="A108" s="30" t="s">
        <v>73</v>
      </c>
      <c r="B108" s="15" t="s">
        <v>21</v>
      </c>
      <c r="C108" s="16"/>
      <c r="D108" s="16"/>
      <c r="E108" s="16"/>
      <c r="F108" s="16"/>
      <c r="G108" s="17">
        <f>SUM(C108:F108)</f>
        <v>0</v>
      </c>
      <c r="I108" s="16"/>
      <c r="J108" s="16"/>
      <c r="K108" s="16"/>
      <c r="L108" s="16"/>
      <c r="M108" s="17">
        <f>SUM(I108:L108)</f>
        <v>0</v>
      </c>
      <c r="O108" s="16"/>
      <c r="P108" s="16"/>
      <c r="Q108" s="16"/>
      <c r="R108" s="16"/>
      <c r="S108" s="17">
        <f>SUM(O108:R108)</f>
        <v>0</v>
      </c>
      <c r="U108" s="16"/>
      <c r="V108" s="16"/>
      <c r="W108" s="16"/>
      <c r="X108" s="16"/>
      <c r="Y108" s="17">
        <f>SUM(U108:X108)</f>
        <v>0</v>
      </c>
      <c r="AA108" s="16"/>
      <c r="AB108" s="16"/>
      <c r="AC108" s="16"/>
      <c r="AD108" s="16"/>
      <c r="AE108" s="17">
        <f>SUM(AA108:AD108)</f>
        <v>0</v>
      </c>
      <c r="AG108" s="16"/>
      <c r="AH108" s="16"/>
      <c r="AI108" s="16"/>
      <c r="AJ108" s="16"/>
      <c r="AK108" s="17">
        <f>SUM(AG108:AJ108)</f>
        <v>0</v>
      </c>
      <c r="AM108" s="16"/>
      <c r="AN108" s="16"/>
      <c r="AO108" s="16"/>
      <c r="AP108" s="16"/>
      <c r="AQ108" s="17">
        <f>SUM(AM108:AP108)</f>
        <v>0</v>
      </c>
      <c r="AS108" s="16"/>
      <c r="AT108" s="16"/>
      <c r="AU108" s="16">
        <v>21480</v>
      </c>
      <c r="AV108" s="16">
        <v>124315</v>
      </c>
      <c r="AW108" s="17">
        <f>SUM(AS108:AV108)</f>
        <v>145795</v>
      </c>
      <c r="AY108" s="16"/>
      <c r="AZ108" s="16"/>
      <c r="BA108" s="16">
        <v>13240</v>
      </c>
      <c r="BB108" s="16">
        <v>79799</v>
      </c>
      <c r="BC108" s="17">
        <f>SUM(AY108:BB108)</f>
        <v>93039</v>
      </c>
      <c r="BE108" s="16"/>
      <c r="BF108" s="16"/>
      <c r="BG108" s="16"/>
      <c r="BH108" s="16"/>
      <c r="BI108" s="17">
        <f>SUM(BE108:BH108)</f>
        <v>0</v>
      </c>
      <c r="BK108" s="16"/>
      <c r="BL108" s="16"/>
      <c r="BM108" s="16"/>
      <c r="BN108" s="16"/>
      <c r="BO108" s="17">
        <f>SUM(BK108:BN108)</f>
        <v>0</v>
      </c>
      <c r="BQ108" s="16"/>
      <c r="BR108" s="16"/>
      <c r="BS108" s="16"/>
      <c r="BT108" s="16"/>
      <c r="BU108" s="17">
        <f>SUM(BQ108:BT108)</f>
        <v>0</v>
      </c>
      <c r="BW108" s="16">
        <f t="shared" ref="BW108:BW109" si="149">C108+I108+O108+U108+AA108+AG108+AM108+AS108+AY108+BE108+BK108+BQ108</f>
        <v>0</v>
      </c>
      <c r="BX108" s="16">
        <f t="shared" ref="BX108:BX109" si="150">D108+J108+P108+V108+AB108+AH108+AN108+AT108+AZ108+BF108+BL108+BR108</f>
        <v>0</v>
      </c>
      <c r="BY108" s="16">
        <f t="shared" ref="BY108:BY109" si="151">E108+K108+Q108+W108+AC108+AI108+AO108+AU108+BA108+BG108+BM108+BS108</f>
        <v>34720</v>
      </c>
      <c r="BZ108" s="16">
        <f t="shared" ref="BZ108:BZ109" si="152">F108+L108+R108+X108+AD108+AJ108+AP108+AV108+BB108+BH108+BN108+BT108</f>
        <v>204114</v>
      </c>
      <c r="CA108" s="17">
        <f>SUM(BW108:BZ108)</f>
        <v>238834</v>
      </c>
    </row>
    <row r="109" spans="1:79" ht="18" customHeight="1" x14ac:dyDescent="0.25">
      <c r="A109" s="30"/>
      <c r="B109" s="15" t="s">
        <v>22</v>
      </c>
      <c r="C109" s="18"/>
      <c r="D109" s="18"/>
      <c r="E109" s="18"/>
      <c r="F109" s="18"/>
      <c r="G109" s="18">
        <f>SUM(C109:F109)</f>
        <v>0</v>
      </c>
      <c r="I109" s="18"/>
      <c r="J109" s="18"/>
      <c r="K109" s="18"/>
      <c r="L109" s="18"/>
      <c r="M109" s="18">
        <f>SUM(I109:L109)</f>
        <v>0</v>
      </c>
      <c r="O109" s="18"/>
      <c r="P109" s="18"/>
      <c r="Q109" s="18"/>
      <c r="R109" s="18"/>
      <c r="S109" s="18">
        <f>SUM(O109:R109)</f>
        <v>0</v>
      </c>
      <c r="U109" s="18"/>
      <c r="V109" s="18"/>
      <c r="W109" s="18"/>
      <c r="X109" s="18"/>
      <c r="Y109" s="18">
        <f>SUM(U109:X109)</f>
        <v>0</v>
      </c>
      <c r="AA109" s="18"/>
      <c r="AB109" s="18"/>
      <c r="AC109" s="18"/>
      <c r="AD109" s="18"/>
      <c r="AE109" s="18">
        <f>SUM(AA109:AD109)</f>
        <v>0</v>
      </c>
      <c r="AG109" s="18"/>
      <c r="AH109" s="18"/>
      <c r="AI109" s="18"/>
      <c r="AJ109" s="18"/>
      <c r="AK109" s="18">
        <f>SUM(AG109:AJ109)</f>
        <v>0</v>
      </c>
      <c r="AM109" s="18"/>
      <c r="AN109" s="18"/>
      <c r="AO109" s="18"/>
      <c r="AP109" s="18"/>
      <c r="AQ109" s="18">
        <f>SUM(AM109:AP109)</f>
        <v>0</v>
      </c>
      <c r="AS109" s="18"/>
      <c r="AT109" s="18"/>
      <c r="AU109" s="18"/>
      <c r="AV109" s="18"/>
      <c r="AW109" s="18">
        <f>SUM(AS109:AV109)</f>
        <v>0</v>
      </c>
      <c r="AY109" s="18"/>
      <c r="AZ109" s="18"/>
      <c r="BA109" s="18"/>
      <c r="BB109" s="18"/>
      <c r="BC109" s="18">
        <f>SUM(AY109:BB109)</f>
        <v>0</v>
      </c>
      <c r="BE109" s="18">
        <v>0</v>
      </c>
      <c r="BF109" s="18"/>
      <c r="BG109" s="18"/>
      <c r="BH109" s="18">
        <v>0</v>
      </c>
      <c r="BI109" s="18">
        <f>SUM(BE109:BH109)</f>
        <v>0</v>
      </c>
      <c r="BK109" s="18">
        <v>0</v>
      </c>
      <c r="BL109" s="18"/>
      <c r="BM109" s="18"/>
      <c r="BN109" s="18"/>
      <c r="BO109" s="18">
        <f>SUM(BK109:BN109)</f>
        <v>0</v>
      </c>
      <c r="BQ109" s="18">
        <v>0</v>
      </c>
      <c r="BR109" s="18">
        <v>0</v>
      </c>
      <c r="BS109" s="18"/>
      <c r="BT109" s="18"/>
      <c r="BU109" s="18">
        <f>SUM(BQ109:BT109)</f>
        <v>0</v>
      </c>
      <c r="BW109" s="18">
        <f t="shared" si="149"/>
        <v>0</v>
      </c>
      <c r="BX109" s="18">
        <f t="shared" si="150"/>
        <v>0</v>
      </c>
      <c r="BY109" s="18">
        <f t="shared" si="151"/>
        <v>0</v>
      </c>
      <c r="BZ109" s="18">
        <f t="shared" si="152"/>
        <v>0</v>
      </c>
      <c r="CA109" s="18">
        <f>SUM(BW109:BZ109)</f>
        <v>0</v>
      </c>
    </row>
    <row r="110" spans="1:79" x14ac:dyDescent="0.25">
      <c r="C110" s="7"/>
      <c r="D110" s="7"/>
      <c r="E110" s="7"/>
      <c r="F110" s="7"/>
      <c r="I110" s="7"/>
      <c r="J110" s="7"/>
      <c r="K110" s="7"/>
      <c r="L110" s="7"/>
      <c r="O110" s="7"/>
      <c r="P110" s="7"/>
      <c r="Q110" s="7"/>
      <c r="R110" s="7"/>
      <c r="U110" s="7"/>
      <c r="V110" s="7"/>
      <c r="W110" s="7"/>
      <c r="X110" s="7"/>
      <c r="AA110" s="7"/>
      <c r="AB110" s="7"/>
      <c r="AC110" s="7"/>
      <c r="AD110" s="7"/>
      <c r="AG110" s="7"/>
      <c r="AH110" s="7"/>
      <c r="AI110" s="7"/>
      <c r="AJ110" s="7"/>
      <c r="AM110" s="7"/>
      <c r="AN110" s="7"/>
      <c r="AO110" s="7"/>
      <c r="AP110" s="7"/>
      <c r="AS110" s="7"/>
      <c r="AT110" s="7"/>
      <c r="AU110" s="7"/>
      <c r="AV110" s="7"/>
      <c r="AY110" s="7"/>
      <c r="AZ110" s="7"/>
      <c r="BA110" s="7"/>
      <c r="BB110" s="7"/>
      <c r="BE110" s="7"/>
      <c r="BF110" s="7"/>
      <c r="BG110" s="7"/>
      <c r="BH110" s="7"/>
      <c r="BK110" s="7"/>
      <c r="BL110" s="7"/>
      <c r="BM110" s="7"/>
      <c r="BN110" s="7"/>
      <c r="BQ110" s="7"/>
      <c r="BR110" s="7"/>
      <c r="BS110" s="7"/>
      <c r="BT110" s="7"/>
      <c r="BW110" s="7"/>
      <c r="BX110" s="7"/>
      <c r="BY110" s="7"/>
      <c r="BZ110" s="7"/>
    </row>
    <row r="111" spans="1:79" x14ac:dyDescent="0.25">
      <c r="C111" s="7"/>
      <c r="D111" s="7"/>
      <c r="E111" s="7"/>
      <c r="F111" s="7"/>
      <c r="I111" s="7"/>
      <c r="J111" s="7"/>
      <c r="K111" s="7"/>
      <c r="L111" s="7"/>
      <c r="O111" s="7"/>
      <c r="P111" s="7"/>
      <c r="Q111" s="7"/>
      <c r="R111" s="7"/>
      <c r="U111" s="7"/>
      <c r="V111" s="7"/>
      <c r="W111" s="7"/>
      <c r="X111" s="7"/>
      <c r="AA111" s="7"/>
      <c r="AB111" s="7"/>
      <c r="AC111" s="7"/>
      <c r="AD111" s="7"/>
      <c r="AG111" s="7"/>
      <c r="AH111" s="7"/>
      <c r="AI111" s="7"/>
      <c r="AJ111" s="7"/>
      <c r="AM111" s="7"/>
      <c r="AN111" s="7"/>
      <c r="AO111" s="7"/>
      <c r="AP111" s="7"/>
      <c r="AS111" s="7"/>
      <c r="AT111" s="7"/>
      <c r="AU111" s="7"/>
      <c r="AV111" s="7"/>
      <c r="AW111" s="29"/>
      <c r="AY111" s="7"/>
      <c r="AZ111" s="7"/>
      <c r="BA111" s="7"/>
      <c r="BB111" s="7"/>
      <c r="BE111" s="7"/>
      <c r="BF111" s="7"/>
      <c r="BG111" s="7"/>
      <c r="BH111" s="7"/>
      <c r="BK111" s="7"/>
      <c r="BL111" s="7"/>
      <c r="BM111" s="7"/>
      <c r="BN111" s="7"/>
      <c r="BQ111" s="7"/>
      <c r="BR111" s="7"/>
      <c r="BS111" s="7"/>
      <c r="BT111" s="7"/>
      <c r="BW111" s="7"/>
      <c r="BX111" s="7"/>
      <c r="BY111" s="7"/>
      <c r="BZ111" s="7"/>
    </row>
    <row r="112" spans="1:79" x14ac:dyDescent="0.25">
      <c r="C112" s="7"/>
      <c r="D112" s="7"/>
      <c r="E112" s="7"/>
      <c r="F112" s="7"/>
      <c r="I112" s="7"/>
      <c r="J112" s="7"/>
      <c r="K112" s="7"/>
      <c r="L112" s="7"/>
      <c r="O112" s="7"/>
      <c r="P112" s="7"/>
      <c r="Q112" s="7"/>
      <c r="R112" s="7"/>
      <c r="U112" s="7"/>
      <c r="V112" s="7"/>
      <c r="W112" s="7"/>
      <c r="X112" s="7"/>
      <c r="AA112" s="7"/>
      <c r="AB112" s="7"/>
      <c r="AC112" s="7"/>
      <c r="AD112" s="7"/>
      <c r="AG112" s="7"/>
      <c r="AH112" s="7"/>
      <c r="AI112" s="7"/>
      <c r="AJ112" s="7"/>
      <c r="AM112" s="7"/>
      <c r="AN112" s="7"/>
      <c r="AO112" s="7"/>
      <c r="AP112" s="7"/>
      <c r="AS112" s="7"/>
      <c r="AT112" s="7"/>
      <c r="AU112" s="7"/>
      <c r="AV112" s="7"/>
      <c r="AY112" s="7"/>
      <c r="AZ112" s="7"/>
      <c r="BA112" s="7"/>
      <c r="BB112" s="7"/>
      <c r="BE112" s="7"/>
      <c r="BF112" s="7"/>
      <c r="BG112" s="7"/>
      <c r="BH112" s="7"/>
      <c r="BK112" s="7"/>
      <c r="BL112" s="7"/>
      <c r="BM112" s="7"/>
      <c r="BN112" s="7"/>
      <c r="BQ112" s="7"/>
      <c r="BR112" s="7"/>
      <c r="BS112" s="7"/>
      <c r="BT112" s="7"/>
      <c r="BW112" s="7"/>
      <c r="BX112" s="7"/>
      <c r="BY112" s="7"/>
      <c r="BZ112" s="7"/>
    </row>
    <row r="113" spans="3:78" x14ac:dyDescent="0.25">
      <c r="C113" s="7"/>
      <c r="D113" s="7"/>
      <c r="E113" s="7"/>
      <c r="F113" s="7"/>
      <c r="I113" s="7"/>
      <c r="J113" s="7"/>
      <c r="K113" s="7"/>
      <c r="L113" s="7"/>
      <c r="O113" s="7"/>
      <c r="P113" s="7"/>
      <c r="Q113" s="7"/>
      <c r="R113" s="7"/>
      <c r="U113" s="7"/>
      <c r="V113" s="7"/>
      <c r="W113" s="7"/>
      <c r="X113" s="7"/>
      <c r="AA113" s="7"/>
      <c r="AB113" s="7"/>
      <c r="AC113" s="7"/>
      <c r="AD113" s="7"/>
      <c r="AG113" s="7"/>
      <c r="AH113" s="7"/>
      <c r="AI113" s="7"/>
      <c r="AJ113" s="7"/>
      <c r="AM113" s="7"/>
      <c r="AN113" s="7"/>
      <c r="AO113" s="7"/>
      <c r="AP113" s="7"/>
      <c r="AS113" s="7"/>
      <c r="AT113" s="7"/>
      <c r="AU113" s="7"/>
      <c r="AV113" s="7"/>
      <c r="AY113" s="7"/>
      <c r="AZ113" s="7"/>
      <c r="BA113" s="7"/>
      <c r="BB113" s="7"/>
      <c r="BE113" s="7"/>
      <c r="BF113" s="7"/>
      <c r="BG113" s="7"/>
      <c r="BH113" s="7"/>
      <c r="BK113" s="7"/>
      <c r="BL113" s="7"/>
      <c r="BM113" s="7"/>
      <c r="BN113" s="7"/>
      <c r="BQ113" s="7"/>
      <c r="BR113" s="7"/>
      <c r="BS113" s="7"/>
      <c r="BT113" s="7"/>
      <c r="BW113" s="7"/>
      <c r="BX113" s="7"/>
      <c r="BY113" s="7"/>
      <c r="BZ113" s="7"/>
    </row>
    <row r="114" spans="3:78" x14ac:dyDescent="0.25">
      <c r="C114" s="7"/>
      <c r="D114" s="7"/>
      <c r="E114" s="7"/>
      <c r="F114" s="7"/>
      <c r="I114" s="7"/>
      <c r="J114" s="7"/>
      <c r="K114" s="7"/>
      <c r="L114" s="7"/>
      <c r="O114" s="7"/>
      <c r="P114" s="7"/>
      <c r="Q114" s="7"/>
      <c r="R114" s="7"/>
      <c r="U114" s="7"/>
      <c r="V114" s="7"/>
      <c r="W114" s="7"/>
      <c r="X114" s="7"/>
      <c r="AA114" s="7"/>
      <c r="AB114" s="7"/>
      <c r="AC114" s="7"/>
      <c r="AD114" s="7"/>
      <c r="AG114" s="7"/>
      <c r="AH114" s="7"/>
      <c r="AI114" s="7"/>
      <c r="AJ114" s="7"/>
      <c r="AM114" s="7"/>
      <c r="AN114" s="7"/>
      <c r="AO114" s="7"/>
      <c r="AP114" s="7"/>
      <c r="AS114" s="7"/>
      <c r="AT114" s="7"/>
      <c r="AU114" s="7"/>
      <c r="AV114" s="7"/>
      <c r="AW114" s="29"/>
      <c r="AY114" s="7"/>
      <c r="AZ114" s="7"/>
      <c r="BA114" s="7"/>
      <c r="BB114" s="7"/>
      <c r="BE114" s="7"/>
      <c r="BF114" s="7"/>
      <c r="BG114" s="7"/>
      <c r="BH114" s="7"/>
      <c r="BK114" s="7"/>
      <c r="BL114" s="7"/>
      <c r="BM114" s="7"/>
      <c r="BN114" s="7"/>
      <c r="BQ114" s="7"/>
      <c r="BR114" s="7"/>
      <c r="BS114" s="7"/>
      <c r="BT114" s="7"/>
      <c r="BW114" s="7"/>
      <c r="BX114" s="7"/>
      <c r="BY114" s="7"/>
      <c r="BZ114" s="7"/>
    </row>
    <row r="115" spans="3:78" x14ac:dyDescent="0.25">
      <c r="C115" s="7"/>
      <c r="D115" s="7"/>
      <c r="E115" s="7"/>
      <c r="F115" s="7"/>
      <c r="I115" s="7"/>
      <c r="J115" s="7"/>
      <c r="K115" s="7"/>
      <c r="L115" s="7"/>
      <c r="O115" s="7"/>
      <c r="P115" s="7"/>
      <c r="Q115" s="7"/>
      <c r="R115" s="7"/>
      <c r="U115" s="7"/>
      <c r="V115" s="7"/>
      <c r="W115" s="7"/>
      <c r="X115" s="7"/>
      <c r="AA115" s="7"/>
      <c r="AB115" s="7"/>
      <c r="AC115" s="7"/>
      <c r="AD115" s="7"/>
      <c r="AG115" s="7"/>
      <c r="AH115" s="7"/>
      <c r="AI115" s="7"/>
      <c r="AJ115" s="7"/>
      <c r="AM115" s="7"/>
      <c r="AN115" s="7"/>
      <c r="AO115" s="7"/>
      <c r="AP115" s="7"/>
      <c r="AS115" s="7"/>
      <c r="AT115" s="7"/>
      <c r="AU115" s="7"/>
      <c r="AV115" s="7"/>
      <c r="AY115" s="7"/>
      <c r="AZ115" s="7"/>
      <c r="BA115" s="7"/>
      <c r="BB115" s="7"/>
      <c r="BE115" s="7"/>
      <c r="BF115" s="7"/>
      <c r="BG115" s="7"/>
      <c r="BH115" s="7"/>
      <c r="BK115" s="7"/>
      <c r="BL115" s="7"/>
      <c r="BM115" s="7"/>
      <c r="BN115" s="7"/>
      <c r="BQ115" s="7"/>
      <c r="BR115" s="7"/>
      <c r="BS115" s="7"/>
      <c r="BT115" s="7"/>
      <c r="BW115" s="7"/>
      <c r="BX115" s="7"/>
      <c r="BY115" s="7"/>
      <c r="BZ115" s="7"/>
    </row>
    <row r="116" spans="3:78" x14ac:dyDescent="0.25">
      <c r="C116" s="7"/>
      <c r="D116" s="7"/>
      <c r="E116" s="7"/>
      <c r="F116" s="7"/>
      <c r="I116" s="7"/>
      <c r="J116" s="7"/>
      <c r="K116" s="7"/>
      <c r="L116" s="7"/>
      <c r="O116" s="7"/>
      <c r="P116" s="7"/>
      <c r="Q116" s="7"/>
      <c r="R116" s="7"/>
      <c r="U116" s="7"/>
      <c r="V116" s="7"/>
      <c r="W116" s="7"/>
      <c r="X116" s="7"/>
      <c r="AA116" s="7"/>
      <c r="AB116" s="7"/>
      <c r="AC116" s="7"/>
      <c r="AD116" s="7"/>
      <c r="AG116" s="7"/>
      <c r="AH116" s="7"/>
      <c r="AI116" s="7"/>
      <c r="AJ116" s="7"/>
      <c r="AM116" s="7"/>
      <c r="AN116" s="7"/>
      <c r="AO116" s="7"/>
      <c r="AP116" s="7"/>
      <c r="AS116" s="7"/>
      <c r="AT116" s="7"/>
      <c r="AU116" s="7"/>
      <c r="AV116" s="7"/>
      <c r="AY116" s="7"/>
      <c r="AZ116" s="7"/>
      <c r="BA116" s="7"/>
      <c r="BB116" s="7"/>
      <c r="BE116" s="7"/>
      <c r="BF116" s="7"/>
      <c r="BG116" s="7"/>
      <c r="BH116" s="7"/>
      <c r="BK116" s="7"/>
      <c r="BL116" s="7"/>
      <c r="BM116" s="7"/>
      <c r="BN116" s="7"/>
      <c r="BQ116" s="7"/>
      <c r="BR116" s="7"/>
      <c r="BS116" s="7"/>
      <c r="BT116" s="7"/>
      <c r="BW116" s="7"/>
      <c r="BX116" s="7"/>
      <c r="BY116" s="7"/>
      <c r="BZ116" s="7"/>
    </row>
    <row r="117" spans="3:78" x14ac:dyDescent="0.25">
      <c r="C117" s="7"/>
      <c r="D117" s="7"/>
      <c r="E117" s="7"/>
      <c r="F117" s="7"/>
      <c r="I117" s="7"/>
      <c r="J117" s="7"/>
      <c r="K117" s="7"/>
      <c r="L117" s="7"/>
      <c r="O117" s="7"/>
      <c r="P117" s="7"/>
      <c r="Q117" s="7"/>
      <c r="R117" s="7"/>
      <c r="U117" s="7"/>
      <c r="V117" s="7"/>
      <c r="W117" s="7"/>
      <c r="X117" s="7"/>
      <c r="AA117" s="7"/>
      <c r="AB117" s="7"/>
      <c r="AC117" s="7"/>
      <c r="AD117" s="7"/>
      <c r="AG117" s="7"/>
      <c r="AH117" s="7"/>
      <c r="AI117" s="7"/>
      <c r="AJ117" s="7"/>
      <c r="AM117" s="7"/>
      <c r="AN117" s="7"/>
      <c r="AO117" s="7"/>
      <c r="AP117" s="7"/>
      <c r="AS117" s="7"/>
      <c r="AT117" s="7"/>
      <c r="AU117" s="7"/>
      <c r="AV117" s="7"/>
      <c r="AY117" s="7"/>
      <c r="AZ117" s="7"/>
      <c r="BA117" s="7"/>
      <c r="BB117" s="7"/>
      <c r="BE117" s="7"/>
      <c r="BF117" s="7"/>
      <c r="BG117" s="7"/>
      <c r="BH117" s="7"/>
      <c r="BK117" s="7"/>
      <c r="BL117" s="7"/>
      <c r="BM117" s="7"/>
      <c r="BN117" s="7"/>
      <c r="BQ117" s="7"/>
      <c r="BR117" s="7"/>
      <c r="BS117" s="7"/>
      <c r="BT117" s="7"/>
      <c r="BW117" s="7"/>
      <c r="BX117" s="7"/>
      <c r="BY117" s="7"/>
      <c r="BZ117" s="7"/>
    </row>
    <row r="118" spans="3:78" x14ac:dyDescent="0.25">
      <c r="C118" s="7"/>
      <c r="D118" s="7"/>
      <c r="E118" s="7"/>
      <c r="F118" s="7"/>
      <c r="I118" s="7"/>
      <c r="J118" s="7"/>
      <c r="K118" s="7"/>
      <c r="L118" s="7"/>
      <c r="O118" s="7"/>
      <c r="P118" s="7"/>
      <c r="Q118" s="7"/>
      <c r="R118" s="7"/>
      <c r="U118" s="7"/>
      <c r="V118" s="7"/>
      <c r="W118" s="7"/>
      <c r="X118" s="7"/>
      <c r="AA118" s="7"/>
      <c r="AB118" s="7"/>
      <c r="AC118" s="7"/>
      <c r="AD118" s="7"/>
      <c r="AG118" s="7"/>
      <c r="AH118" s="7"/>
      <c r="AI118" s="7"/>
      <c r="AJ118" s="7"/>
      <c r="AM118" s="7"/>
      <c r="AN118" s="7"/>
      <c r="AO118" s="7"/>
      <c r="AP118" s="7"/>
      <c r="AS118" s="7"/>
      <c r="AT118" s="7"/>
      <c r="AU118" s="7"/>
      <c r="AV118" s="7"/>
      <c r="AY118" s="7"/>
      <c r="AZ118" s="7"/>
      <c r="BA118" s="7"/>
      <c r="BB118" s="7"/>
      <c r="BE118" s="7"/>
      <c r="BF118" s="7"/>
      <c r="BG118" s="7"/>
      <c r="BH118" s="7"/>
      <c r="BK118" s="7"/>
      <c r="BL118" s="7"/>
      <c r="BM118" s="7"/>
      <c r="BN118" s="7"/>
      <c r="BQ118" s="7"/>
      <c r="BR118" s="7"/>
      <c r="BS118" s="7"/>
      <c r="BT118" s="7"/>
      <c r="BW118" s="7"/>
      <c r="BX118" s="7"/>
      <c r="BY118" s="7"/>
      <c r="BZ118" s="7"/>
    </row>
    <row r="119" spans="3:78" x14ac:dyDescent="0.25">
      <c r="C119" s="7"/>
      <c r="D119" s="7"/>
      <c r="E119" s="7"/>
      <c r="F119" s="7"/>
      <c r="I119" s="7"/>
      <c r="J119" s="7"/>
      <c r="K119" s="7"/>
      <c r="L119" s="7"/>
      <c r="O119" s="7"/>
      <c r="P119" s="7"/>
      <c r="Q119" s="7"/>
      <c r="R119" s="7"/>
      <c r="U119" s="7"/>
      <c r="V119" s="7"/>
      <c r="W119" s="7"/>
      <c r="X119" s="7"/>
      <c r="AA119" s="7"/>
      <c r="AB119" s="7"/>
      <c r="AC119" s="7"/>
      <c r="AD119" s="7"/>
      <c r="AG119" s="7"/>
      <c r="AH119" s="7"/>
      <c r="AI119" s="7"/>
      <c r="AJ119" s="7"/>
      <c r="AM119" s="7"/>
      <c r="AN119" s="7"/>
      <c r="AO119" s="7"/>
      <c r="AP119" s="7"/>
      <c r="AS119" s="7"/>
      <c r="AT119" s="7"/>
      <c r="AU119" s="7"/>
      <c r="AV119" s="7"/>
      <c r="AY119" s="7"/>
      <c r="AZ119" s="7"/>
      <c r="BA119" s="7"/>
      <c r="BB119" s="7"/>
      <c r="BE119" s="7"/>
      <c r="BF119" s="7"/>
      <c r="BG119" s="7"/>
      <c r="BH119" s="7"/>
      <c r="BK119" s="7"/>
      <c r="BL119" s="7"/>
      <c r="BM119" s="7"/>
      <c r="BN119" s="7"/>
      <c r="BQ119" s="7"/>
      <c r="BR119" s="7"/>
      <c r="BS119" s="7"/>
      <c r="BT119" s="7"/>
      <c r="BW119" s="7"/>
      <c r="BX119" s="7"/>
      <c r="BY119" s="7"/>
      <c r="BZ119" s="7"/>
    </row>
    <row r="120" spans="3:78" x14ac:dyDescent="0.25">
      <c r="C120" s="7"/>
      <c r="D120" s="7"/>
      <c r="E120" s="7"/>
      <c r="F120" s="7"/>
      <c r="I120" s="7"/>
      <c r="J120" s="7"/>
      <c r="K120" s="7"/>
      <c r="L120" s="7"/>
      <c r="O120" s="7"/>
      <c r="P120" s="7"/>
      <c r="Q120" s="7"/>
      <c r="R120" s="7"/>
      <c r="U120" s="7"/>
      <c r="V120" s="7"/>
      <c r="W120" s="7"/>
      <c r="X120" s="7"/>
      <c r="AA120" s="7"/>
      <c r="AB120" s="7"/>
      <c r="AC120" s="7"/>
      <c r="AD120" s="7"/>
      <c r="AG120" s="7"/>
      <c r="AH120" s="7"/>
      <c r="AI120" s="7"/>
      <c r="AJ120" s="7"/>
      <c r="AM120" s="7"/>
      <c r="AN120" s="7"/>
      <c r="AO120" s="7"/>
      <c r="AP120" s="7"/>
      <c r="AS120" s="7"/>
      <c r="AT120" s="7"/>
      <c r="AU120" s="7"/>
      <c r="AV120" s="7"/>
      <c r="AY120" s="7"/>
      <c r="AZ120" s="7"/>
      <c r="BA120" s="7"/>
      <c r="BB120" s="7"/>
      <c r="BE120" s="7"/>
      <c r="BF120" s="7"/>
      <c r="BG120" s="7"/>
      <c r="BH120" s="7"/>
      <c r="BK120" s="7"/>
      <c r="BL120" s="7"/>
      <c r="BM120" s="7"/>
      <c r="BN120" s="7"/>
      <c r="BQ120" s="7"/>
      <c r="BR120" s="7"/>
      <c r="BS120" s="7"/>
      <c r="BT120" s="7"/>
      <c r="BW120" s="7"/>
      <c r="BX120" s="7"/>
      <c r="BY120" s="7"/>
      <c r="BZ120" s="7"/>
    </row>
    <row r="121" spans="3:78" x14ac:dyDescent="0.25">
      <c r="C121" s="7"/>
      <c r="D121" s="7"/>
      <c r="E121" s="7"/>
      <c r="F121" s="7"/>
      <c r="I121" s="7"/>
      <c r="J121" s="7"/>
      <c r="K121" s="7"/>
      <c r="L121" s="7"/>
      <c r="O121" s="7"/>
      <c r="P121" s="7"/>
      <c r="Q121" s="7"/>
      <c r="R121" s="7"/>
      <c r="U121" s="7"/>
      <c r="V121" s="7"/>
      <c r="W121" s="7"/>
      <c r="X121" s="7"/>
      <c r="AA121" s="7"/>
      <c r="AB121" s="7"/>
      <c r="AC121" s="7"/>
      <c r="AD121" s="7"/>
      <c r="AG121" s="7"/>
      <c r="AH121" s="7"/>
      <c r="AI121" s="7"/>
      <c r="AJ121" s="7"/>
      <c r="AM121" s="7"/>
      <c r="AN121" s="7"/>
      <c r="AO121" s="7"/>
      <c r="AP121" s="7"/>
      <c r="AS121" s="7"/>
      <c r="AT121" s="7"/>
      <c r="AU121" s="7"/>
      <c r="AV121" s="7"/>
      <c r="AY121" s="7"/>
      <c r="AZ121" s="7"/>
      <c r="BA121" s="7"/>
      <c r="BB121" s="7"/>
      <c r="BE121" s="7"/>
      <c r="BF121" s="7"/>
      <c r="BG121" s="7"/>
      <c r="BH121" s="7"/>
      <c r="BK121" s="7"/>
      <c r="BL121" s="7"/>
      <c r="BM121" s="7"/>
      <c r="BN121" s="7"/>
      <c r="BQ121" s="7"/>
      <c r="BR121" s="7"/>
      <c r="BS121" s="7"/>
      <c r="BT121" s="7"/>
      <c r="BW121" s="7"/>
      <c r="BX121" s="7"/>
      <c r="BY121" s="7"/>
      <c r="BZ121" s="7"/>
    </row>
    <row r="122" spans="3:78" x14ac:dyDescent="0.25">
      <c r="C122" s="7"/>
      <c r="D122" s="7"/>
      <c r="E122" s="7"/>
      <c r="F122" s="7"/>
      <c r="I122" s="7"/>
      <c r="J122" s="7"/>
      <c r="K122" s="7"/>
      <c r="L122" s="7"/>
      <c r="O122" s="7"/>
      <c r="P122" s="7"/>
      <c r="Q122" s="7"/>
      <c r="R122" s="7"/>
      <c r="U122" s="7"/>
      <c r="V122" s="7"/>
      <c r="W122" s="7"/>
      <c r="X122" s="7"/>
      <c r="AA122" s="7"/>
      <c r="AB122" s="7"/>
      <c r="AC122" s="7"/>
      <c r="AD122" s="7"/>
      <c r="AG122" s="7"/>
      <c r="AH122" s="7"/>
      <c r="AI122" s="7"/>
      <c r="AJ122" s="7"/>
      <c r="AM122" s="7"/>
      <c r="AN122" s="7"/>
      <c r="AO122" s="7"/>
      <c r="AP122" s="7"/>
      <c r="AS122" s="7"/>
      <c r="AT122" s="7"/>
      <c r="AU122" s="7"/>
      <c r="AV122" s="7"/>
      <c r="AY122" s="7"/>
      <c r="AZ122" s="7"/>
      <c r="BA122" s="7"/>
      <c r="BB122" s="7"/>
      <c r="BE122" s="7"/>
      <c r="BF122" s="7"/>
      <c r="BG122" s="7"/>
      <c r="BH122" s="7"/>
      <c r="BK122" s="7"/>
      <c r="BL122" s="7"/>
      <c r="BM122" s="7"/>
      <c r="BN122" s="7"/>
      <c r="BQ122" s="7"/>
      <c r="BR122" s="7"/>
      <c r="BS122" s="7"/>
      <c r="BT122" s="7"/>
      <c r="BW122" s="7"/>
      <c r="BX122" s="7"/>
      <c r="BY122" s="7"/>
      <c r="BZ122" s="7"/>
    </row>
    <row r="123" spans="3:78" x14ac:dyDescent="0.25">
      <c r="C123" s="7"/>
      <c r="D123" s="7"/>
      <c r="E123" s="7"/>
      <c r="F123" s="7"/>
      <c r="I123" s="7"/>
      <c r="J123" s="7"/>
      <c r="K123" s="7"/>
      <c r="L123" s="7"/>
      <c r="O123" s="7"/>
      <c r="P123" s="7"/>
      <c r="Q123" s="7"/>
      <c r="R123" s="7"/>
      <c r="U123" s="7"/>
      <c r="V123" s="7"/>
      <c r="W123" s="7"/>
      <c r="X123" s="7"/>
      <c r="AA123" s="7"/>
      <c r="AB123" s="7"/>
      <c r="AC123" s="7"/>
      <c r="AD123" s="7"/>
      <c r="AG123" s="7"/>
      <c r="AH123" s="7"/>
      <c r="AI123" s="7"/>
      <c r="AJ123" s="7"/>
      <c r="AM123" s="7"/>
      <c r="AN123" s="7"/>
      <c r="AO123" s="7"/>
      <c r="AP123" s="7"/>
      <c r="AS123" s="7"/>
      <c r="AT123" s="7"/>
      <c r="AU123" s="7"/>
      <c r="AV123" s="7"/>
      <c r="AY123" s="7"/>
      <c r="AZ123" s="7"/>
      <c r="BA123" s="7"/>
      <c r="BB123" s="7"/>
      <c r="BE123" s="7"/>
      <c r="BF123" s="7"/>
      <c r="BG123" s="7"/>
      <c r="BH123" s="7"/>
      <c r="BK123" s="7"/>
      <c r="BL123" s="7"/>
      <c r="BM123" s="7"/>
      <c r="BN123" s="7"/>
      <c r="BQ123" s="7"/>
      <c r="BR123" s="7"/>
      <c r="BS123" s="7"/>
      <c r="BT123" s="7"/>
      <c r="BW123" s="7"/>
      <c r="BX123" s="7"/>
      <c r="BY123" s="7"/>
      <c r="BZ123" s="7"/>
    </row>
    <row r="124" spans="3:78" x14ac:dyDescent="0.25">
      <c r="C124" s="7"/>
      <c r="D124" s="7"/>
      <c r="E124" s="7"/>
      <c r="F124" s="7"/>
      <c r="I124" s="7"/>
      <c r="J124" s="7"/>
      <c r="K124" s="7"/>
      <c r="L124" s="7"/>
      <c r="O124" s="7"/>
      <c r="P124" s="7"/>
      <c r="Q124" s="7"/>
      <c r="R124" s="7"/>
      <c r="U124" s="7"/>
      <c r="V124" s="7"/>
      <c r="W124" s="7"/>
      <c r="X124" s="7"/>
      <c r="AA124" s="7"/>
      <c r="AB124" s="7"/>
      <c r="AC124" s="7"/>
      <c r="AD124" s="7"/>
      <c r="AG124" s="7"/>
      <c r="AH124" s="7"/>
      <c r="AI124" s="7"/>
      <c r="AJ124" s="7"/>
      <c r="AM124" s="7"/>
      <c r="AN124" s="7"/>
      <c r="AO124" s="7"/>
      <c r="AP124" s="7"/>
      <c r="AS124" s="7"/>
      <c r="AT124" s="7"/>
      <c r="AU124" s="7"/>
      <c r="AV124" s="7"/>
      <c r="AY124" s="7"/>
      <c r="AZ124" s="7"/>
      <c r="BA124" s="7"/>
      <c r="BB124" s="7"/>
      <c r="BE124" s="7"/>
      <c r="BF124" s="7"/>
      <c r="BG124" s="7"/>
      <c r="BH124" s="7"/>
      <c r="BK124" s="7"/>
      <c r="BL124" s="7"/>
      <c r="BM124" s="7"/>
      <c r="BN124" s="7"/>
      <c r="BQ124" s="7"/>
      <c r="BR124" s="7"/>
      <c r="BS124" s="7"/>
      <c r="BT124" s="7"/>
      <c r="BW124" s="7"/>
      <c r="BX124" s="7"/>
      <c r="BY124" s="7"/>
      <c r="BZ124" s="7"/>
    </row>
    <row r="125" spans="3:78" x14ac:dyDescent="0.25">
      <c r="C125" s="7"/>
      <c r="D125" s="7"/>
      <c r="E125" s="7"/>
      <c r="F125" s="7"/>
      <c r="I125" s="7"/>
      <c r="J125" s="7"/>
      <c r="K125" s="7"/>
      <c r="L125" s="7"/>
      <c r="O125" s="7"/>
      <c r="P125" s="7"/>
      <c r="Q125" s="7"/>
      <c r="R125" s="7"/>
      <c r="U125" s="7"/>
      <c r="V125" s="7"/>
      <c r="W125" s="7"/>
      <c r="X125" s="7"/>
      <c r="AA125" s="7"/>
      <c r="AB125" s="7"/>
      <c r="AC125" s="7"/>
      <c r="AD125" s="7"/>
      <c r="AG125" s="7"/>
      <c r="AH125" s="7"/>
      <c r="AI125" s="7"/>
      <c r="AJ125" s="7"/>
      <c r="AM125" s="7"/>
      <c r="AN125" s="7"/>
      <c r="AO125" s="7"/>
      <c r="AP125" s="7"/>
      <c r="AS125" s="7"/>
      <c r="AT125" s="7"/>
      <c r="AU125" s="7"/>
      <c r="AV125" s="7"/>
      <c r="AY125" s="7"/>
      <c r="AZ125" s="7"/>
      <c r="BA125" s="7"/>
      <c r="BB125" s="7"/>
      <c r="BE125" s="7"/>
      <c r="BF125" s="7"/>
      <c r="BG125" s="7"/>
      <c r="BH125" s="7"/>
      <c r="BK125" s="7"/>
      <c r="BL125" s="7"/>
      <c r="BM125" s="7"/>
      <c r="BN125" s="7"/>
      <c r="BQ125" s="7"/>
      <c r="BR125" s="7"/>
      <c r="BS125" s="7"/>
      <c r="BT125" s="7"/>
      <c r="BW125" s="7"/>
      <c r="BX125" s="7"/>
      <c r="BY125" s="7"/>
      <c r="BZ125" s="7"/>
    </row>
    <row r="126" spans="3:78" x14ac:dyDescent="0.25">
      <c r="C126" s="7"/>
      <c r="D126" s="7"/>
      <c r="E126" s="7"/>
      <c r="F126" s="7"/>
      <c r="I126" s="7"/>
      <c r="J126" s="7"/>
      <c r="K126" s="7"/>
      <c r="L126" s="7"/>
      <c r="O126" s="7"/>
      <c r="P126" s="7"/>
      <c r="Q126" s="7"/>
      <c r="R126" s="7"/>
      <c r="U126" s="7"/>
      <c r="V126" s="7"/>
      <c r="W126" s="7"/>
      <c r="X126" s="7"/>
      <c r="AA126" s="7"/>
      <c r="AB126" s="7"/>
      <c r="AC126" s="7"/>
      <c r="AD126" s="7"/>
      <c r="AG126" s="7"/>
      <c r="AH126" s="7"/>
      <c r="AI126" s="7"/>
      <c r="AJ126" s="7"/>
      <c r="AM126" s="7"/>
      <c r="AN126" s="7"/>
      <c r="AO126" s="7"/>
      <c r="AP126" s="7"/>
      <c r="AS126" s="7"/>
      <c r="AT126" s="7"/>
      <c r="AU126" s="7"/>
      <c r="AV126" s="7"/>
      <c r="AY126" s="7"/>
      <c r="AZ126" s="7"/>
      <c r="BA126" s="7"/>
      <c r="BB126" s="7"/>
      <c r="BE126" s="7"/>
      <c r="BF126" s="7"/>
      <c r="BG126" s="7"/>
      <c r="BH126" s="7"/>
      <c r="BK126" s="7"/>
      <c r="BL126" s="7"/>
      <c r="BM126" s="7"/>
      <c r="BN126" s="7"/>
      <c r="BQ126" s="7"/>
      <c r="BR126" s="7"/>
      <c r="BS126" s="7"/>
      <c r="BT126" s="7"/>
      <c r="BW126" s="7"/>
      <c r="BX126" s="7"/>
      <c r="BY126" s="7"/>
      <c r="BZ126" s="7"/>
    </row>
    <row r="127" spans="3:78" x14ac:dyDescent="0.25">
      <c r="C127" s="7"/>
      <c r="D127" s="7"/>
      <c r="E127" s="7"/>
      <c r="F127" s="7"/>
      <c r="I127" s="7"/>
      <c r="J127" s="7"/>
      <c r="K127" s="7"/>
      <c r="L127" s="7"/>
      <c r="O127" s="7"/>
      <c r="P127" s="7"/>
      <c r="Q127" s="7"/>
      <c r="R127" s="7"/>
      <c r="U127" s="7"/>
      <c r="V127" s="7"/>
      <c r="W127" s="7"/>
      <c r="X127" s="7"/>
      <c r="AA127" s="7"/>
      <c r="AB127" s="7"/>
      <c r="AC127" s="7"/>
      <c r="AD127" s="7"/>
      <c r="AG127" s="7"/>
      <c r="AH127" s="7"/>
      <c r="AI127" s="7"/>
      <c r="AJ127" s="7"/>
      <c r="AM127" s="7"/>
      <c r="AN127" s="7"/>
      <c r="AO127" s="7"/>
      <c r="AP127" s="7"/>
      <c r="AS127" s="7"/>
      <c r="AT127" s="7"/>
      <c r="AU127" s="7"/>
      <c r="AV127" s="7"/>
      <c r="AY127" s="7"/>
      <c r="AZ127" s="7"/>
      <c r="BA127" s="7"/>
      <c r="BB127" s="7"/>
      <c r="BE127" s="7"/>
      <c r="BF127" s="7"/>
      <c r="BG127" s="7"/>
      <c r="BH127" s="7"/>
      <c r="BK127" s="7"/>
      <c r="BL127" s="7"/>
      <c r="BM127" s="7"/>
      <c r="BN127" s="7"/>
      <c r="BQ127" s="7"/>
      <c r="BR127" s="7"/>
      <c r="BS127" s="7"/>
      <c r="BT127" s="7"/>
      <c r="BW127" s="7"/>
      <c r="BX127" s="7"/>
      <c r="BY127" s="7"/>
      <c r="BZ127" s="7"/>
    </row>
  </sheetData>
  <mergeCells count="113">
    <mergeCell ref="A108:A109"/>
    <mergeCell ref="AB3:AB4"/>
    <mergeCell ref="AC3:AC4"/>
    <mergeCell ref="A45:A46"/>
    <mergeCell ref="A49:A50"/>
    <mergeCell ref="A51:G51"/>
    <mergeCell ref="A52:A53"/>
    <mergeCell ref="A80:A81"/>
    <mergeCell ref="A84:A85"/>
    <mergeCell ref="A28:A29"/>
    <mergeCell ref="A30:G30"/>
    <mergeCell ref="A31:A32"/>
    <mergeCell ref="A33:A34"/>
    <mergeCell ref="A37:A38"/>
    <mergeCell ref="A41:A42"/>
    <mergeCell ref="A96:A97"/>
    <mergeCell ref="A100:A101"/>
    <mergeCell ref="A88:A89"/>
    <mergeCell ref="A104:A105"/>
    <mergeCell ref="A56:A57"/>
    <mergeCell ref="O2:S2"/>
    <mergeCell ref="U2:Y2"/>
    <mergeCell ref="AA2:AE2"/>
    <mergeCell ref="AG2:AK2"/>
    <mergeCell ref="S3:S4"/>
    <mergeCell ref="L3:L4"/>
    <mergeCell ref="M3:M4"/>
    <mergeCell ref="O3:O4"/>
    <mergeCell ref="P3:P4"/>
    <mergeCell ref="Q3:Q4"/>
    <mergeCell ref="R3:R4"/>
    <mergeCell ref="U3:U4"/>
    <mergeCell ref="V3:V4"/>
    <mergeCell ref="W3:W4"/>
    <mergeCell ref="X3:X4"/>
    <mergeCell ref="Y3:Y4"/>
    <mergeCell ref="AH3:AH4"/>
    <mergeCell ref="AI3:AI4"/>
    <mergeCell ref="A13:A14"/>
    <mergeCell ref="A15:A16"/>
    <mergeCell ref="A19:A20"/>
    <mergeCell ref="A21:G21"/>
    <mergeCell ref="BW2:CA2"/>
    <mergeCell ref="A3:A4"/>
    <mergeCell ref="C3:C4"/>
    <mergeCell ref="D3:D4"/>
    <mergeCell ref="E3:E4"/>
    <mergeCell ref="F3:F4"/>
    <mergeCell ref="G3:G4"/>
    <mergeCell ref="I3:I4"/>
    <mergeCell ref="J3:J4"/>
    <mergeCell ref="K3:K4"/>
    <mergeCell ref="AM2:AQ2"/>
    <mergeCell ref="AS2:AW2"/>
    <mergeCell ref="AY2:BC2"/>
    <mergeCell ref="BE2:BI2"/>
    <mergeCell ref="BK2:BO2"/>
    <mergeCell ref="BQ2:BU2"/>
    <mergeCell ref="C2:G2"/>
    <mergeCell ref="AA3:AA4"/>
    <mergeCell ref="AV3:AV4"/>
    <mergeCell ref="AW3:AW4"/>
    <mergeCell ref="AD3:AD4"/>
    <mergeCell ref="AE3:AE4"/>
    <mergeCell ref="AG3:AG4"/>
    <mergeCell ref="I2:M2"/>
    <mergeCell ref="CA3:CA4"/>
    <mergeCell ref="A5:A6"/>
    <mergeCell ref="A10:A11"/>
    <mergeCell ref="A12:G12"/>
    <mergeCell ref="BR3:BR4"/>
    <mergeCell ref="BS3:BS4"/>
    <mergeCell ref="BT3:BT4"/>
    <mergeCell ref="BU3:BU4"/>
    <mergeCell ref="BW3:BW4"/>
    <mergeCell ref="BX3:BX4"/>
    <mergeCell ref="BK3:BK4"/>
    <mergeCell ref="BL3:BL4"/>
    <mergeCell ref="BM3:BM4"/>
    <mergeCell ref="BN3:BN4"/>
    <mergeCell ref="BO3:BO4"/>
    <mergeCell ref="BQ3:BQ4"/>
    <mergeCell ref="BC3:BC4"/>
    <mergeCell ref="BE3:BE4"/>
    <mergeCell ref="BF3:BF4"/>
    <mergeCell ref="BG3:BG4"/>
    <mergeCell ref="BH3:BH4"/>
    <mergeCell ref="BI3:BI4"/>
    <mergeCell ref="AY3:AY4"/>
    <mergeCell ref="AZ3:AZ4"/>
    <mergeCell ref="A76:A77"/>
    <mergeCell ref="A54:A55"/>
    <mergeCell ref="A60:A61"/>
    <mergeCell ref="A64:A65"/>
    <mergeCell ref="A68:A69"/>
    <mergeCell ref="A72:A73"/>
    <mergeCell ref="A92:A93"/>
    <mergeCell ref="BY3:BY4"/>
    <mergeCell ref="BZ3:BZ4"/>
    <mergeCell ref="BA3:BA4"/>
    <mergeCell ref="BB3:BB4"/>
    <mergeCell ref="AO3:AO4"/>
    <mergeCell ref="AP3:AP4"/>
    <mergeCell ref="AQ3:AQ4"/>
    <mergeCell ref="AS3:AS4"/>
    <mergeCell ref="AT3:AT4"/>
    <mergeCell ref="AU3:AU4"/>
    <mergeCell ref="AJ3:AJ4"/>
    <mergeCell ref="AK3:AK4"/>
    <mergeCell ref="AM3:AM4"/>
    <mergeCell ref="AN3:AN4"/>
    <mergeCell ref="A22:A23"/>
    <mergeCell ref="A24:A25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Азнауров Евгений Павлович</dc:creator>
  <cp:lastModifiedBy>Азнауров Евгений Павлович</cp:lastModifiedBy>
  <dcterms:created xsi:type="dcterms:W3CDTF">2022-11-18T09:53:30Z</dcterms:created>
  <dcterms:modified xsi:type="dcterms:W3CDTF">2023-10-18T12:07:00Z</dcterms:modified>
</cp:coreProperties>
</file>