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ООО КЭС\для сайта\"/>
    </mc:Choice>
  </mc:AlternateContent>
  <bookViews>
    <workbookView xWindow="0" yWindow="0" windowWidth="27975" windowHeight="9390"/>
  </bookViews>
  <sheets>
    <sheet name="2021" sheetId="1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'2021'!$AY$1:$BC$64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2" i="1" l="1"/>
  <c r="BY72" i="1"/>
  <c r="BX72" i="1"/>
  <c r="BW72" i="1"/>
  <c r="CA72" i="1" s="1"/>
  <c r="BU72" i="1"/>
  <c r="BO72" i="1"/>
  <c r="BI72" i="1"/>
  <c r="BC72" i="1"/>
  <c r="AW72" i="1"/>
  <c r="AQ72" i="1"/>
  <c r="AK72" i="1"/>
  <c r="AE72" i="1"/>
  <c r="Y72" i="1"/>
  <c r="S72" i="1"/>
  <c r="M72" i="1"/>
  <c r="G72" i="1"/>
  <c r="CA71" i="1"/>
  <c r="BZ71" i="1"/>
  <c r="BY71" i="1"/>
  <c r="BX71" i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BZ68" i="1"/>
  <c r="BY68" i="1"/>
  <c r="BX68" i="1"/>
  <c r="CA68" i="1" s="1"/>
  <c r="BW68" i="1"/>
  <c r="BU68" i="1"/>
  <c r="BO68" i="1"/>
  <c r="BI68" i="1"/>
  <c r="BC68" i="1"/>
  <c r="AW68" i="1"/>
  <c r="AQ68" i="1"/>
  <c r="AK68" i="1"/>
  <c r="AE68" i="1"/>
  <c r="Y68" i="1"/>
  <c r="S68" i="1"/>
  <c r="M68" i="1"/>
  <c r="G68" i="1"/>
  <c r="BZ67" i="1"/>
  <c r="BY67" i="1"/>
  <c r="BX67" i="1"/>
  <c r="BW67" i="1"/>
  <c r="CA67" i="1" s="1"/>
  <c r="BU67" i="1"/>
  <c r="BO67" i="1"/>
  <c r="BI67" i="1"/>
  <c r="BC67" i="1"/>
  <c r="AW67" i="1"/>
  <c r="AQ67" i="1"/>
  <c r="AK67" i="1"/>
  <c r="AE67" i="1"/>
  <c r="Y67" i="1"/>
  <c r="S67" i="1"/>
  <c r="M67" i="1"/>
  <c r="G67" i="1"/>
  <c r="BZ64" i="1"/>
  <c r="BY64" i="1"/>
  <c r="BX64" i="1"/>
  <c r="BW64" i="1"/>
  <c r="CA64" i="1" s="1"/>
  <c r="BU64" i="1"/>
  <c r="BO64" i="1"/>
  <c r="BI64" i="1"/>
  <c r="BC64" i="1"/>
  <c r="AW64" i="1"/>
  <c r="AQ64" i="1"/>
  <c r="AK64" i="1"/>
  <c r="AE64" i="1"/>
  <c r="Y64" i="1"/>
  <c r="S64" i="1"/>
  <c r="M64" i="1"/>
  <c r="G64" i="1"/>
  <c r="BZ63" i="1"/>
  <c r="BY63" i="1"/>
  <c r="BX63" i="1"/>
  <c r="BW63" i="1"/>
  <c r="CA63" i="1" s="1"/>
  <c r="BU63" i="1"/>
  <c r="BO63" i="1"/>
  <c r="BI63" i="1"/>
  <c r="BC63" i="1"/>
  <c r="AW63" i="1"/>
  <c r="AQ63" i="1"/>
  <c r="AK63" i="1"/>
  <c r="AE63" i="1"/>
  <c r="Y63" i="1"/>
  <c r="S63" i="1"/>
  <c r="M63" i="1"/>
  <c r="G63" i="1"/>
  <c r="BZ60" i="1"/>
  <c r="BY60" i="1"/>
  <c r="BX60" i="1"/>
  <c r="BW60" i="1"/>
  <c r="CA60" i="1" s="1"/>
  <c r="BU60" i="1"/>
  <c r="BO60" i="1"/>
  <c r="BI60" i="1"/>
  <c r="BC60" i="1"/>
  <c r="AW60" i="1"/>
  <c r="AQ60" i="1"/>
  <c r="AK60" i="1"/>
  <c r="AE60" i="1"/>
  <c r="Y60" i="1"/>
  <c r="S60" i="1"/>
  <c r="M60" i="1"/>
  <c r="G60" i="1"/>
  <c r="CA59" i="1"/>
  <c r="BZ59" i="1"/>
  <c r="BY59" i="1"/>
  <c r="BX59" i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CA58" i="1" s="1"/>
  <c r="BW58" i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BZ56" i="1"/>
  <c r="BY56" i="1"/>
  <c r="BX56" i="1"/>
  <c r="BW56" i="1"/>
  <c r="CA56" i="1" s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Y55" i="1"/>
  <c r="BX55" i="1"/>
  <c r="BW55" i="1"/>
  <c r="CA55" i="1" s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BX54" i="1"/>
  <c r="BW54" i="1"/>
  <c r="CA54" i="1" s="1"/>
  <c r="BU54" i="1"/>
  <c r="BO54" i="1"/>
  <c r="BI54" i="1"/>
  <c r="BC54" i="1"/>
  <c r="AW54" i="1"/>
  <c r="AQ54" i="1"/>
  <c r="AK54" i="1"/>
  <c r="AE54" i="1"/>
  <c r="Y54" i="1"/>
  <c r="S54" i="1"/>
  <c r="M54" i="1"/>
  <c r="G54" i="1"/>
  <c r="CA53" i="1"/>
  <c r="BZ53" i="1"/>
  <c r="BY53" i="1"/>
  <c r="BX53" i="1"/>
  <c r="BW53" i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Z49" i="1" s="1"/>
  <c r="BY52" i="1"/>
  <c r="BX52" i="1"/>
  <c r="CA52" i="1" s="1"/>
  <c r="BW52" i="1"/>
  <c r="BU52" i="1"/>
  <c r="BO52" i="1"/>
  <c r="BI52" i="1"/>
  <c r="BC52" i="1"/>
  <c r="AW52" i="1"/>
  <c r="AQ52" i="1"/>
  <c r="AK52" i="1"/>
  <c r="AE52" i="1"/>
  <c r="Y52" i="1"/>
  <c r="S52" i="1"/>
  <c r="M52" i="1"/>
  <c r="G52" i="1"/>
  <c r="BZ51" i="1"/>
  <c r="BZ48" i="1" s="1"/>
  <c r="BY51" i="1"/>
  <c r="BY48" i="1" s="1"/>
  <c r="BX51" i="1"/>
  <c r="BW51" i="1"/>
  <c r="CA51" i="1" s="1"/>
  <c r="BU51" i="1"/>
  <c r="BO51" i="1"/>
  <c r="BI51" i="1"/>
  <c r="BC51" i="1"/>
  <c r="AW51" i="1"/>
  <c r="AQ51" i="1"/>
  <c r="AK51" i="1"/>
  <c r="AE51" i="1"/>
  <c r="Y51" i="1"/>
  <c r="S51" i="1"/>
  <c r="M51" i="1"/>
  <c r="G51" i="1"/>
  <c r="BY49" i="1"/>
  <c r="BX49" i="1"/>
  <c r="BT49" i="1"/>
  <c r="BS49" i="1"/>
  <c r="BR49" i="1"/>
  <c r="BQ49" i="1"/>
  <c r="BU49" i="1" s="1"/>
  <c r="BN49" i="1"/>
  <c r="BM49" i="1"/>
  <c r="BL49" i="1"/>
  <c r="BK49" i="1"/>
  <c r="BO49" i="1" s="1"/>
  <c r="BI49" i="1"/>
  <c r="BH49" i="1"/>
  <c r="BG49" i="1"/>
  <c r="BF49" i="1"/>
  <c r="BE49" i="1"/>
  <c r="BB49" i="1"/>
  <c r="BA49" i="1"/>
  <c r="AZ49" i="1"/>
  <c r="BC49" i="1" s="1"/>
  <c r="AY49" i="1"/>
  <c r="AV49" i="1"/>
  <c r="AU49" i="1"/>
  <c r="AT49" i="1"/>
  <c r="AS49" i="1"/>
  <c r="AW49" i="1" s="1"/>
  <c r="AP49" i="1"/>
  <c r="AO49" i="1"/>
  <c r="AN49" i="1"/>
  <c r="AM49" i="1"/>
  <c r="AQ49" i="1" s="1"/>
  <c r="AJ49" i="1"/>
  <c r="AI49" i="1"/>
  <c r="AH49" i="1"/>
  <c r="AG49" i="1"/>
  <c r="AK49" i="1" s="1"/>
  <c r="AD49" i="1"/>
  <c r="AC49" i="1"/>
  <c r="AB49" i="1"/>
  <c r="AA49" i="1"/>
  <c r="AE49" i="1" s="1"/>
  <c r="Y49" i="1"/>
  <c r="X49" i="1"/>
  <c r="W49" i="1"/>
  <c r="V49" i="1"/>
  <c r="U49" i="1"/>
  <c r="R49" i="1"/>
  <c r="Q49" i="1"/>
  <c r="P49" i="1"/>
  <c r="S49" i="1" s="1"/>
  <c r="O49" i="1"/>
  <c r="L49" i="1"/>
  <c r="K49" i="1"/>
  <c r="J49" i="1"/>
  <c r="I49" i="1"/>
  <c r="M49" i="1" s="1"/>
  <c r="F49" i="1"/>
  <c r="E49" i="1"/>
  <c r="D49" i="1"/>
  <c r="C49" i="1"/>
  <c r="G49" i="1" s="1"/>
  <c r="BX48" i="1"/>
  <c r="BW48" i="1"/>
  <c r="CA48" i="1" s="1"/>
  <c r="BT48" i="1"/>
  <c r="BS48" i="1"/>
  <c r="BR48" i="1"/>
  <c r="BQ48" i="1"/>
  <c r="BU48" i="1" s="1"/>
  <c r="BO48" i="1"/>
  <c r="BN48" i="1"/>
  <c r="BM48" i="1"/>
  <c r="BL48" i="1"/>
  <c r="BK48" i="1"/>
  <c r="BH48" i="1"/>
  <c r="BG48" i="1"/>
  <c r="BF48" i="1"/>
  <c r="BI48" i="1" s="1"/>
  <c r="BE48" i="1"/>
  <c r="BB48" i="1"/>
  <c r="BA48" i="1"/>
  <c r="AZ48" i="1"/>
  <c r="AY48" i="1"/>
  <c r="BC48" i="1" s="1"/>
  <c r="AV48" i="1"/>
  <c r="AU48" i="1"/>
  <c r="AT48" i="1"/>
  <c r="AS48" i="1"/>
  <c r="AW48" i="1" s="1"/>
  <c r="AP48" i="1"/>
  <c r="AO48" i="1"/>
  <c r="AN48" i="1"/>
  <c r="AM48" i="1"/>
  <c r="AQ48" i="1" s="1"/>
  <c r="AJ48" i="1"/>
  <c r="AI48" i="1"/>
  <c r="AH48" i="1"/>
  <c r="AG48" i="1"/>
  <c r="AK48" i="1" s="1"/>
  <c r="AE48" i="1"/>
  <c r="AD48" i="1"/>
  <c r="AC48" i="1"/>
  <c r="AB48" i="1"/>
  <c r="AA48" i="1"/>
  <c r="X48" i="1"/>
  <c r="W48" i="1"/>
  <c r="V48" i="1"/>
  <c r="Y48" i="1" s="1"/>
  <c r="U48" i="1"/>
  <c r="R48" i="1"/>
  <c r="Q48" i="1"/>
  <c r="P48" i="1"/>
  <c r="O48" i="1"/>
  <c r="S48" i="1" s="1"/>
  <c r="L48" i="1"/>
  <c r="K48" i="1"/>
  <c r="J48" i="1"/>
  <c r="I48" i="1"/>
  <c r="M48" i="1" s="1"/>
  <c r="F48" i="1"/>
  <c r="E48" i="1"/>
  <c r="D48" i="1"/>
  <c r="C48" i="1"/>
  <c r="G48" i="1" s="1"/>
  <c r="BZ45" i="1"/>
  <c r="BY45" i="1"/>
  <c r="BX45" i="1"/>
  <c r="BW45" i="1"/>
  <c r="CA45" i="1" s="1"/>
  <c r="BU45" i="1"/>
  <c r="BO45" i="1"/>
  <c r="BI45" i="1"/>
  <c r="BC45" i="1"/>
  <c r="AW45" i="1"/>
  <c r="AQ45" i="1"/>
  <c r="AK45" i="1"/>
  <c r="AE45" i="1"/>
  <c r="Y45" i="1"/>
  <c r="S45" i="1"/>
  <c r="M45" i="1"/>
  <c r="G45" i="1"/>
  <c r="CA44" i="1"/>
  <c r="BZ44" i="1"/>
  <c r="BY44" i="1"/>
  <c r="BX44" i="1"/>
  <c r="BW44" i="1"/>
  <c r="BU44" i="1"/>
  <c r="BO44" i="1"/>
  <c r="BI44" i="1"/>
  <c r="BC44" i="1"/>
  <c r="AW44" i="1"/>
  <c r="AQ44" i="1"/>
  <c r="AK44" i="1"/>
  <c r="AE44" i="1"/>
  <c r="Y44" i="1"/>
  <c r="S44" i="1"/>
  <c r="M44" i="1"/>
  <c r="G44" i="1"/>
  <c r="BZ41" i="1"/>
  <c r="BY41" i="1"/>
  <c r="BX41" i="1"/>
  <c r="CA41" i="1" s="1"/>
  <c r="BW41" i="1"/>
  <c r="BU41" i="1"/>
  <c r="BO41" i="1"/>
  <c r="BI41" i="1"/>
  <c r="BC41" i="1"/>
  <c r="AW41" i="1"/>
  <c r="AQ41" i="1"/>
  <c r="AK41" i="1"/>
  <c r="AE41" i="1"/>
  <c r="Y41" i="1"/>
  <c r="S41" i="1"/>
  <c r="M41" i="1"/>
  <c r="G41" i="1"/>
  <c r="BZ40" i="1"/>
  <c r="BY40" i="1"/>
  <c r="BX40" i="1"/>
  <c r="BW40" i="1"/>
  <c r="CA40" i="1" s="1"/>
  <c r="BU40" i="1"/>
  <c r="BO40" i="1"/>
  <c r="BI40" i="1"/>
  <c r="BC40" i="1"/>
  <c r="AW40" i="1"/>
  <c r="AQ40" i="1"/>
  <c r="AK40" i="1"/>
  <c r="AE40" i="1"/>
  <c r="Y40" i="1"/>
  <c r="S40" i="1"/>
  <c r="M40" i="1"/>
  <c r="G40" i="1"/>
  <c r="BZ37" i="1"/>
  <c r="BY37" i="1"/>
  <c r="BX37" i="1"/>
  <c r="BW37" i="1"/>
  <c r="CA37" i="1" s="1"/>
  <c r="BU37" i="1"/>
  <c r="BO37" i="1"/>
  <c r="BI37" i="1"/>
  <c r="BC37" i="1"/>
  <c r="AW37" i="1"/>
  <c r="AQ37" i="1"/>
  <c r="AK37" i="1"/>
  <c r="AE37" i="1"/>
  <c r="Y37" i="1"/>
  <c r="S37" i="1"/>
  <c r="M37" i="1"/>
  <c r="G37" i="1"/>
  <c r="BZ36" i="1"/>
  <c r="BY36" i="1"/>
  <c r="BX36" i="1"/>
  <c r="BW36" i="1"/>
  <c r="CA36" i="1" s="1"/>
  <c r="BU36" i="1"/>
  <c r="BO36" i="1"/>
  <c r="BI36" i="1"/>
  <c r="BC36" i="1"/>
  <c r="AW36" i="1"/>
  <c r="AQ36" i="1"/>
  <c r="AK36" i="1"/>
  <c r="AE36" i="1"/>
  <c r="Y36" i="1"/>
  <c r="S36" i="1"/>
  <c r="M36" i="1"/>
  <c r="G36" i="1"/>
  <c r="BZ33" i="1"/>
  <c r="BY33" i="1"/>
  <c r="BX33" i="1"/>
  <c r="BW33" i="1"/>
  <c r="CA33" i="1" s="1"/>
  <c r="BU33" i="1"/>
  <c r="BO33" i="1"/>
  <c r="BI33" i="1"/>
  <c r="BC33" i="1"/>
  <c r="AW33" i="1"/>
  <c r="AQ33" i="1"/>
  <c r="AK33" i="1"/>
  <c r="AE33" i="1"/>
  <c r="Y33" i="1"/>
  <c r="S33" i="1"/>
  <c r="M33" i="1"/>
  <c r="G33" i="1"/>
  <c r="CA32" i="1"/>
  <c r="BZ32" i="1"/>
  <c r="BY32" i="1"/>
  <c r="BX32" i="1"/>
  <c r="BW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Z28" i="1" s="1"/>
  <c r="BY31" i="1"/>
  <c r="BX31" i="1"/>
  <c r="CA31" i="1" s="1"/>
  <c r="BW31" i="1"/>
  <c r="BU31" i="1"/>
  <c r="BO31" i="1"/>
  <c r="BI31" i="1"/>
  <c r="BC31" i="1"/>
  <c r="AW31" i="1"/>
  <c r="AQ31" i="1"/>
  <c r="AK31" i="1"/>
  <c r="AE31" i="1"/>
  <c r="Y31" i="1"/>
  <c r="S31" i="1"/>
  <c r="M31" i="1"/>
  <c r="G31" i="1"/>
  <c r="BZ30" i="1"/>
  <c r="BZ27" i="1" s="1"/>
  <c r="BY30" i="1"/>
  <c r="BY27" i="1" s="1"/>
  <c r="BX30" i="1"/>
  <c r="BW30" i="1"/>
  <c r="CA30" i="1" s="1"/>
  <c r="BU30" i="1"/>
  <c r="BO30" i="1"/>
  <c r="BI30" i="1"/>
  <c r="BC30" i="1"/>
  <c r="AW30" i="1"/>
  <c r="AQ30" i="1"/>
  <c r="AK30" i="1"/>
  <c r="AE30" i="1"/>
  <c r="Y30" i="1"/>
  <c r="S30" i="1"/>
  <c r="M30" i="1"/>
  <c r="G30" i="1"/>
  <c r="BY28" i="1"/>
  <c r="BX28" i="1"/>
  <c r="BT28" i="1"/>
  <c r="BS28" i="1"/>
  <c r="BR28" i="1"/>
  <c r="BQ28" i="1"/>
  <c r="BU28" i="1" s="1"/>
  <c r="BN28" i="1"/>
  <c r="BM28" i="1"/>
  <c r="BL28" i="1"/>
  <c r="BK28" i="1"/>
  <c r="BO28" i="1" s="1"/>
  <c r="BI28" i="1"/>
  <c r="BH28" i="1"/>
  <c r="BG28" i="1"/>
  <c r="BF28" i="1"/>
  <c r="BE28" i="1"/>
  <c r="BB28" i="1"/>
  <c r="BA28" i="1"/>
  <c r="AZ28" i="1"/>
  <c r="BC28" i="1" s="1"/>
  <c r="AY28" i="1"/>
  <c r="AV28" i="1"/>
  <c r="AU28" i="1"/>
  <c r="AT28" i="1"/>
  <c r="AS28" i="1"/>
  <c r="AW28" i="1" s="1"/>
  <c r="AP28" i="1"/>
  <c r="AO28" i="1"/>
  <c r="AN28" i="1"/>
  <c r="AM28" i="1"/>
  <c r="AQ28" i="1" s="1"/>
  <c r="AJ28" i="1"/>
  <c r="AI28" i="1"/>
  <c r="AH28" i="1"/>
  <c r="AG28" i="1"/>
  <c r="AK28" i="1" s="1"/>
  <c r="AD28" i="1"/>
  <c r="AC28" i="1"/>
  <c r="AB28" i="1"/>
  <c r="AA28" i="1"/>
  <c r="AE28" i="1" s="1"/>
  <c r="Y28" i="1"/>
  <c r="X28" i="1"/>
  <c r="W28" i="1"/>
  <c r="V28" i="1"/>
  <c r="U28" i="1"/>
  <c r="R28" i="1"/>
  <c r="Q28" i="1"/>
  <c r="P28" i="1"/>
  <c r="S28" i="1" s="1"/>
  <c r="O28" i="1"/>
  <c r="L28" i="1"/>
  <c r="K28" i="1"/>
  <c r="J28" i="1"/>
  <c r="I28" i="1"/>
  <c r="M28" i="1" s="1"/>
  <c r="F28" i="1"/>
  <c r="E28" i="1"/>
  <c r="D28" i="1"/>
  <c r="C28" i="1"/>
  <c r="G28" i="1" s="1"/>
  <c r="BX27" i="1"/>
  <c r="BW27" i="1"/>
  <c r="BT27" i="1"/>
  <c r="BS27" i="1"/>
  <c r="BR27" i="1"/>
  <c r="BQ27" i="1"/>
  <c r="BU27" i="1" s="1"/>
  <c r="BO27" i="1"/>
  <c r="BN27" i="1"/>
  <c r="BM27" i="1"/>
  <c r="BL27" i="1"/>
  <c r="BK27" i="1"/>
  <c r="BH27" i="1"/>
  <c r="BG27" i="1"/>
  <c r="BF27" i="1"/>
  <c r="BI27" i="1" s="1"/>
  <c r="BE27" i="1"/>
  <c r="BB27" i="1"/>
  <c r="BA27" i="1"/>
  <c r="AZ27" i="1"/>
  <c r="AY27" i="1"/>
  <c r="BC27" i="1" s="1"/>
  <c r="AV27" i="1"/>
  <c r="AU27" i="1"/>
  <c r="AT27" i="1"/>
  <c r="AS27" i="1"/>
  <c r="AW27" i="1" s="1"/>
  <c r="AP27" i="1"/>
  <c r="AO27" i="1"/>
  <c r="AN27" i="1"/>
  <c r="AM27" i="1"/>
  <c r="AQ27" i="1" s="1"/>
  <c r="AJ27" i="1"/>
  <c r="AI27" i="1"/>
  <c r="AH27" i="1"/>
  <c r="AG27" i="1"/>
  <c r="AK27" i="1" s="1"/>
  <c r="AE27" i="1"/>
  <c r="AD27" i="1"/>
  <c r="AC27" i="1"/>
  <c r="AB27" i="1"/>
  <c r="AA27" i="1"/>
  <c r="X27" i="1"/>
  <c r="W27" i="1"/>
  <c r="V27" i="1"/>
  <c r="Y27" i="1" s="1"/>
  <c r="U27" i="1"/>
  <c r="R27" i="1"/>
  <c r="Q27" i="1"/>
  <c r="P27" i="1"/>
  <c r="O27" i="1"/>
  <c r="S27" i="1" s="1"/>
  <c r="L27" i="1"/>
  <c r="K27" i="1"/>
  <c r="J27" i="1"/>
  <c r="I27" i="1"/>
  <c r="M27" i="1" s="1"/>
  <c r="F27" i="1"/>
  <c r="E27" i="1"/>
  <c r="D27" i="1"/>
  <c r="C27" i="1"/>
  <c r="G27" i="1" s="1"/>
  <c r="BZ24" i="1"/>
  <c r="BY24" i="1"/>
  <c r="BX24" i="1"/>
  <c r="BW24" i="1"/>
  <c r="CA24" i="1" s="1"/>
  <c r="BU24" i="1"/>
  <c r="BO24" i="1"/>
  <c r="BI24" i="1"/>
  <c r="BC24" i="1"/>
  <c r="AW24" i="1"/>
  <c r="AQ24" i="1"/>
  <c r="AK24" i="1"/>
  <c r="AE24" i="1"/>
  <c r="Y24" i="1"/>
  <c r="S24" i="1"/>
  <c r="M24" i="1"/>
  <c r="G24" i="1"/>
  <c r="CA23" i="1"/>
  <c r="BZ23" i="1"/>
  <c r="BY23" i="1"/>
  <c r="BX23" i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Y22" i="1"/>
  <c r="BX22" i="1"/>
  <c r="CA22" i="1" s="1"/>
  <c r="BW22" i="1"/>
  <c r="BU22" i="1"/>
  <c r="BO22" i="1"/>
  <c r="BI22" i="1"/>
  <c r="BC22" i="1"/>
  <c r="AW22" i="1"/>
  <c r="AQ22" i="1"/>
  <c r="AK22" i="1"/>
  <c r="AE22" i="1"/>
  <c r="Y22" i="1"/>
  <c r="S22" i="1"/>
  <c r="M22" i="1"/>
  <c r="G22" i="1"/>
  <c r="BZ21" i="1"/>
  <c r="BZ18" i="1" s="1"/>
  <c r="BY21" i="1"/>
  <c r="BY18" i="1" s="1"/>
  <c r="BX21" i="1"/>
  <c r="BW21" i="1"/>
  <c r="CA21" i="1" s="1"/>
  <c r="BU21" i="1"/>
  <c r="BO21" i="1"/>
  <c r="BI21" i="1"/>
  <c r="BC21" i="1"/>
  <c r="AW21" i="1"/>
  <c r="AQ21" i="1"/>
  <c r="AK21" i="1"/>
  <c r="AE21" i="1"/>
  <c r="Y21" i="1"/>
  <c r="S21" i="1"/>
  <c r="M21" i="1"/>
  <c r="G21" i="1"/>
  <c r="BY19" i="1"/>
  <c r="BX19" i="1"/>
  <c r="BT19" i="1"/>
  <c r="BS19" i="1"/>
  <c r="BR19" i="1"/>
  <c r="BQ19" i="1"/>
  <c r="BU19" i="1" s="1"/>
  <c r="BN19" i="1"/>
  <c r="BM19" i="1"/>
  <c r="BL19" i="1"/>
  <c r="BK19" i="1"/>
  <c r="BO19" i="1" s="1"/>
  <c r="BI19" i="1"/>
  <c r="BH19" i="1"/>
  <c r="BG19" i="1"/>
  <c r="BF19" i="1"/>
  <c r="BE19" i="1"/>
  <c r="BB19" i="1"/>
  <c r="BB6" i="1" s="1"/>
  <c r="BA19" i="1"/>
  <c r="AZ19" i="1"/>
  <c r="BC19" i="1" s="1"/>
  <c r="AY19" i="1"/>
  <c r="AV19" i="1"/>
  <c r="AU19" i="1"/>
  <c r="AU6" i="1" s="1"/>
  <c r="AT19" i="1"/>
  <c r="AS19" i="1"/>
  <c r="AW19" i="1" s="1"/>
  <c r="AP19" i="1"/>
  <c r="AO19" i="1"/>
  <c r="AN19" i="1"/>
  <c r="AN6" i="1" s="1"/>
  <c r="AM19" i="1"/>
  <c r="AQ19" i="1" s="1"/>
  <c r="AJ19" i="1"/>
  <c r="AI19" i="1"/>
  <c r="AH19" i="1"/>
  <c r="AG19" i="1"/>
  <c r="AK19" i="1" s="1"/>
  <c r="AD19" i="1"/>
  <c r="AC19" i="1"/>
  <c r="AB19" i="1"/>
  <c r="AA19" i="1"/>
  <c r="AE19" i="1" s="1"/>
  <c r="Y19" i="1"/>
  <c r="X19" i="1"/>
  <c r="W19" i="1"/>
  <c r="V19" i="1"/>
  <c r="U19" i="1"/>
  <c r="R19" i="1"/>
  <c r="R6" i="1" s="1"/>
  <c r="Q19" i="1"/>
  <c r="P19" i="1"/>
  <c r="S19" i="1" s="1"/>
  <c r="O19" i="1"/>
  <c r="L19" i="1"/>
  <c r="K19" i="1"/>
  <c r="K6" i="1" s="1"/>
  <c r="J19" i="1"/>
  <c r="I19" i="1"/>
  <c r="M19" i="1" s="1"/>
  <c r="F19" i="1"/>
  <c r="E19" i="1"/>
  <c r="D19" i="1"/>
  <c r="D6" i="1" s="1"/>
  <c r="C19" i="1"/>
  <c r="G19" i="1" s="1"/>
  <c r="BX18" i="1"/>
  <c r="BW18" i="1"/>
  <c r="BT18" i="1"/>
  <c r="BS18" i="1"/>
  <c r="BR18" i="1"/>
  <c r="BQ18" i="1"/>
  <c r="BU18" i="1" s="1"/>
  <c r="BO18" i="1"/>
  <c r="BN18" i="1"/>
  <c r="BM18" i="1"/>
  <c r="BL18" i="1"/>
  <c r="BK18" i="1"/>
  <c r="BH18" i="1"/>
  <c r="BH5" i="1" s="1"/>
  <c r="BG18" i="1"/>
  <c r="BF18" i="1"/>
  <c r="BI18" i="1" s="1"/>
  <c r="BE18" i="1"/>
  <c r="BB18" i="1"/>
  <c r="BA18" i="1"/>
  <c r="BA5" i="1" s="1"/>
  <c r="AZ18" i="1"/>
  <c r="AY18" i="1"/>
  <c r="BC18" i="1" s="1"/>
  <c r="AV18" i="1"/>
  <c r="AU18" i="1"/>
  <c r="AT18" i="1"/>
  <c r="AT5" i="1" s="1"/>
  <c r="AS18" i="1"/>
  <c r="AW18" i="1" s="1"/>
  <c r="AP18" i="1"/>
  <c r="AO18" i="1"/>
  <c r="AN18" i="1"/>
  <c r="AM18" i="1"/>
  <c r="AQ18" i="1" s="1"/>
  <c r="AJ18" i="1"/>
  <c r="AI18" i="1"/>
  <c r="AH18" i="1"/>
  <c r="AG18" i="1"/>
  <c r="AK18" i="1" s="1"/>
  <c r="AE18" i="1"/>
  <c r="AD18" i="1"/>
  <c r="AC18" i="1"/>
  <c r="AB18" i="1"/>
  <c r="AA18" i="1"/>
  <c r="X18" i="1"/>
  <c r="X5" i="1" s="1"/>
  <c r="W18" i="1"/>
  <c r="V18" i="1"/>
  <c r="Y18" i="1" s="1"/>
  <c r="U18" i="1"/>
  <c r="R18" i="1"/>
  <c r="Q18" i="1"/>
  <c r="Q5" i="1" s="1"/>
  <c r="P18" i="1"/>
  <c r="O18" i="1"/>
  <c r="S18" i="1" s="1"/>
  <c r="L18" i="1"/>
  <c r="K18" i="1"/>
  <c r="J18" i="1"/>
  <c r="J5" i="1" s="1"/>
  <c r="I18" i="1"/>
  <c r="M18" i="1" s="1"/>
  <c r="F18" i="1"/>
  <c r="E18" i="1"/>
  <c r="D18" i="1"/>
  <c r="C18" i="1"/>
  <c r="G18" i="1" s="1"/>
  <c r="BZ15" i="1"/>
  <c r="BY15" i="1"/>
  <c r="BX15" i="1"/>
  <c r="BW15" i="1"/>
  <c r="CA15" i="1" s="1"/>
  <c r="BU15" i="1"/>
  <c r="BO15" i="1"/>
  <c r="BI15" i="1"/>
  <c r="BC15" i="1"/>
  <c r="AW15" i="1"/>
  <c r="AQ15" i="1"/>
  <c r="AK15" i="1"/>
  <c r="AE15" i="1"/>
  <c r="Y15" i="1"/>
  <c r="S15" i="1"/>
  <c r="M15" i="1"/>
  <c r="G15" i="1"/>
  <c r="CA14" i="1"/>
  <c r="BZ14" i="1"/>
  <c r="BY14" i="1"/>
  <c r="BX14" i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Y13" i="1"/>
  <c r="BX13" i="1"/>
  <c r="CA13" i="1" s="1"/>
  <c r="BW13" i="1"/>
  <c r="BU13" i="1"/>
  <c r="BO13" i="1"/>
  <c r="BI13" i="1"/>
  <c r="BC13" i="1"/>
  <c r="AW13" i="1"/>
  <c r="AQ13" i="1"/>
  <c r="AK13" i="1"/>
  <c r="AE13" i="1"/>
  <c r="Y13" i="1"/>
  <c r="S13" i="1"/>
  <c r="M13" i="1"/>
  <c r="G13" i="1"/>
  <c r="BZ12" i="1"/>
  <c r="BY12" i="1"/>
  <c r="BX12" i="1"/>
  <c r="BW12" i="1"/>
  <c r="CA12" i="1" s="1"/>
  <c r="BU12" i="1"/>
  <c r="BO12" i="1"/>
  <c r="BI12" i="1"/>
  <c r="BC12" i="1"/>
  <c r="AW12" i="1"/>
  <c r="AQ12" i="1"/>
  <c r="AK12" i="1"/>
  <c r="AE12" i="1"/>
  <c r="Y12" i="1"/>
  <c r="S12" i="1"/>
  <c r="M12" i="1"/>
  <c r="G12" i="1"/>
  <c r="BU10" i="1"/>
  <c r="BQ10" i="1"/>
  <c r="BN10" i="1"/>
  <c r="BM10" i="1"/>
  <c r="BM6" i="1" s="1"/>
  <c r="BL10" i="1"/>
  <c r="BK10" i="1"/>
  <c r="BK6" i="1" s="1"/>
  <c r="BH10" i="1"/>
  <c r="BG10" i="1"/>
  <c r="BF10" i="1"/>
  <c r="BF6" i="1" s="1"/>
  <c r="BE10" i="1"/>
  <c r="BI10" i="1" s="1"/>
  <c r="BB10" i="1"/>
  <c r="BA10" i="1"/>
  <c r="AZ10" i="1"/>
  <c r="AY10" i="1"/>
  <c r="AY6" i="1" s="1"/>
  <c r="AV10" i="1"/>
  <c r="AV6" i="1" s="1"/>
  <c r="AU10" i="1"/>
  <c r="AT10" i="1"/>
  <c r="AS10" i="1"/>
  <c r="AW10" i="1" s="1"/>
  <c r="AQ10" i="1"/>
  <c r="AP10" i="1"/>
  <c r="AO10" i="1"/>
  <c r="AO6" i="1" s="1"/>
  <c r="AN10" i="1"/>
  <c r="AM10" i="1"/>
  <c r="AJ10" i="1"/>
  <c r="AJ6" i="1" s="1"/>
  <c r="AI10" i="1"/>
  <c r="AH10" i="1"/>
  <c r="AH6" i="1" s="1"/>
  <c r="AG10" i="1"/>
  <c r="AD10" i="1"/>
  <c r="AC10" i="1"/>
  <c r="AC6" i="1" s="1"/>
  <c r="AB10" i="1"/>
  <c r="AA10" i="1"/>
  <c r="AA6" i="1" s="1"/>
  <c r="X10" i="1"/>
  <c r="W10" i="1"/>
  <c r="V10" i="1"/>
  <c r="V6" i="1" s="1"/>
  <c r="U10" i="1"/>
  <c r="Y10" i="1" s="1"/>
  <c r="R10" i="1"/>
  <c r="Q10" i="1"/>
  <c r="P10" i="1"/>
  <c r="O10" i="1"/>
  <c r="O6" i="1" s="1"/>
  <c r="S6" i="1" s="1"/>
  <c r="L10" i="1"/>
  <c r="L6" i="1" s="1"/>
  <c r="K10" i="1"/>
  <c r="J10" i="1"/>
  <c r="I10" i="1"/>
  <c r="M10" i="1" s="1"/>
  <c r="G10" i="1"/>
  <c r="F10" i="1"/>
  <c r="BZ10" i="1" s="1"/>
  <c r="E10" i="1"/>
  <c r="E6" i="1" s="1"/>
  <c r="D10" i="1"/>
  <c r="C10" i="1"/>
  <c r="BW10" i="1" s="1"/>
  <c r="BQ9" i="1"/>
  <c r="BQ5" i="1" s="1"/>
  <c r="BU5" i="1" s="1"/>
  <c r="BO9" i="1"/>
  <c r="BN9" i="1"/>
  <c r="BM9" i="1"/>
  <c r="BL9" i="1"/>
  <c r="BK9" i="1"/>
  <c r="BH9" i="1"/>
  <c r="BG9" i="1"/>
  <c r="BF9" i="1"/>
  <c r="BI9" i="1" s="1"/>
  <c r="BE9" i="1"/>
  <c r="BB9" i="1"/>
  <c r="BB5" i="1" s="1"/>
  <c r="BA9" i="1"/>
  <c r="AZ9" i="1"/>
  <c r="AY9" i="1"/>
  <c r="BC9" i="1" s="1"/>
  <c r="AV9" i="1"/>
  <c r="AU9" i="1"/>
  <c r="AU5" i="1" s="1"/>
  <c r="AT9" i="1"/>
  <c r="AS9" i="1"/>
  <c r="AW9" i="1" s="1"/>
  <c r="AP9" i="1"/>
  <c r="AO9" i="1"/>
  <c r="AN9" i="1"/>
  <c r="AN5" i="1" s="1"/>
  <c r="AM9" i="1"/>
  <c r="AQ9" i="1" s="1"/>
  <c r="AJ9" i="1"/>
  <c r="AI9" i="1"/>
  <c r="AH9" i="1"/>
  <c r="AG9" i="1"/>
  <c r="AK9" i="1" s="1"/>
  <c r="AE9" i="1"/>
  <c r="AD9" i="1"/>
  <c r="AC9" i="1"/>
  <c r="AB9" i="1"/>
  <c r="AA9" i="1"/>
  <c r="X9" i="1"/>
  <c r="BZ9" i="1" s="1"/>
  <c r="W9" i="1"/>
  <c r="V9" i="1"/>
  <c r="Y9" i="1" s="1"/>
  <c r="U9" i="1"/>
  <c r="R9" i="1"/>
  <c r="R5" i="1" s="1"/>
  <c r="Q9" i="1"/>
  <c r="P9" i="1"/>
  <c r="O9" i="1"/>
  <c r="S9" i="1" s="1"/>
  <c r="L9" i="1"/>
  <c r="K9" i="1"/>
  <c r="K5" i="1" s="1"/>
  <c r="J9" i="1"/>
  <c r="BX9" i="1" s="1"/>
  <c r="BX5" i="1" s="1"/>
  <c r="I9" i="1"/>
  <c r="M9" i="1" s="1"/>
  <c r="F9" i="1"/>
  <c r="E9" i="1"/>
  <c r="BY9" i="1" s="1"/>
  <c r="D9" i="1"/>
  <c r="D5" i="1" s="1"/>
  <c r="C9" i="1"/>
  <c r="G9" i="1" s="1"/>
  <c r="BT6" i="1"/>
  <c r="BS6" i="1"/>
  <c r="BR6" i="1"/>
  <c r="BN6" i="1"/>
  <c r="BL6" i="1"/>
  <c r="BH6" i="1"/>
  <c r="BG6" i="1"/>
  <c r="BE6" i="1"/>
  <c r="BA6" i="1"/>
  <c r="AZ6" i="1"/>
  <c r="AT6" i="1"/>
  <c r="AS6" i="1"/>
  <c r="AP6" i="1"/>
  <c r="AM6" i="1"/>
  <c r="AI6" i="1"/>
  <c r="AD6" i="1"/>
  <c r="AB6" i="1"/>
  <c r="X6" i="1"/>
  <c r="W6" i="1"/>
  <c r="U6" i="1"/>
  <c r="Y6" i="1" s="1"/>
  <c r="Q6" i="1"/>
  <c r="P6" i="1"/>
  <c r="J6" i="1"/>
  <c r="I6" i="1"/>
  <c r="F6" i="1"/>
  <c r="C6" i="1"/>
  <c r="BT5" i="1"/>
  <c r="BS5" i="1"/>
  <c r="BR5" i="1"/>
  <c r="BN5" i="1"/>
  <c r="BM5" i="1"/>
  <c r="BL5" i="1"/>
  <c r="BK5" i="1"/>
  <c r="BO5" i="1" s="1"/>
  <c r="BG5" i="1"/>
  <c r="BF5" i="1"/>
  <c r="BE5" i="1"/>
  <c r="AZ5" i="1"/>
  <c r="AY5" i="1"/>
  <c r="AV5" i="1"/>
  <c r="AS5" i="1"/>
  <c r="AW5" i="1" s="1"/>
  <c r="AP5" i="1"/>
  <c r="AO5" i="1"/>
  <c r="AJ5" i="1"/>
  <c r="AI5" i="1"/>
  <c r="AH5" i="1"/>
  <c r="AD5" i="1"/>
  <c r="AC5" i="1"/>
  <c r="AB5" i="1"/>
  <c r="AA5" i="1"/>
  <c r="AE5" i="1" s="1"/>
  <c r="W5" i="1"/>
  <c r="V5" i="1"/>
  <c r="U5" i="1"/>
  <c r="Y5" i="1" s="1"/>
  <c r="P5" i="1"/>
  <c r="O5" i="1"/>
  <c r="L5" i="1"/>
  <c r="I5" i="1"/>
  <c r="F5" i="1"/>
  <c r="E5" i="1"/>
  <c r="BZ1" i="1"/>
  <c r="BY1" i="1"/>
  <c r="BX1" i="1"/>
  <c r="CA1" i="1" s="1"/>
  <c r="BW1" i="1"/>
  <c r="BU1" i="1"/>
  <c r="BO1" i="1"/>
  <c r="BI1" i="1"/>
  <c r="BC1" i="1"/>
  <c r="AW1" i="1"/>
  <c r="AQ1" i="1"/>
  <c r="AK1" i="1"/>
  <c r="AE1" i="1"/>
  <c r="Y1" i="1"/>
  <c r="S1" i="1"/>
  <c r="M1" i="1"/>
  <c r="G1" i="1"/>
  <c r="BC6" i="1" l="1"/>
  <c r="M5" i="1"/>
  <c r="BC5" i="1"/>
  <c r="G6" i="1"/>
  <c r="AQ6" i="1"/>
  <c r="BI6" i="1"/>
  <c r="AE6" i="1"/>
  <c r="BO6" i="1"/>
  <c r="BY5" i="1"/>
  <c r="BZ5" i="1"/>
  <c r="S5" i="1"/>
  <c r="BI5" i="1"/>
  <c r="M6" i="1"/>
  <c r="AW6" i="1"/>
  <c r="CA18" i="1"/>
  <c r="BZ6" i="1"/>
  <c r="CA27" i="1"/>
  <c r="AK10" i="1"/>
  <c r="BY10" i="1"/>
  <c r="BY6" i="1" s="1"/>
  <c r="C5" i="1"/>
  <c r="G5" i="1" s="1"/>
  <c r="AM5" i="1"/>
  <c r="AQ5" i="1" s="1"/>
  <c r="AG6" i="1"/>
  <c r="AK6" i="1" s="1"/>
  <c r="BQ6" i="1"/>
  <c r="BU6" i="1" s="1"/>
  <c r="BU9" i="1"/>
  <c r="AE10" i="1"/>
  <c r="BO10" i="1"/>
  <c r="AG5" i="1"/>
  <c r="AK5" i="1" s="1"/>
  <c r="BW9" i="1"/>
  <c r="CA9" i="1" s="1"/>
  <c r="BX10" i="1"/>
  <c r="CA10" i="1" s="1"/>
  <c r="BC10" i="1"/>
  <c r="S10" i="1"/>
  <c r="BW19" i="1"/>
  <c r="BW28" i="1"/>
  <c r="CA28" i="1" s="1"/>
  <c r="BW49" i="1"/>
  <c r="CA49" i="1" s="1"/>
  <c r="BW5" i="1" l="1"/>
  <c r="CA5" i="1" s="1"/>
  <c r="BX6" i="1"/>
  <c r="CA19" i="1"/>
  <c r="BW6" i="1"/>
  <c r="CA6" i="1" l="1"/>
</calcChain>
</file>

<file path=xl/sharedStrings.xml><?xml version="1.0" encoding="utf-8"?>
<sst xmlns="http://schemas.openxmlformats.org/spreadsheetml/2006/main" count="172" uniqueCount="56">
  <si>
    <t>дкп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</si>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</sst>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165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90"/>
  <sheetViews>
    <sheetView tabSelected="1" workbookViewId="0">
      <pane xSplit="2" ySplit="6" topLeftCell="BP7" activePane="bottomRight" state="frozen"/>
      <selection pane="topRight" activeCell="C1" sqref="C1"/>
      <selection pane="bottomLeft" activeCell="A7" sqref="A7"/>
      <selection pane="bottomRight" activeCell="CA5" sqref="CA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9.140625" style="1"/>
    <col min="9" max="13" width="13" style="1" customWidth="1"/>
    <col min="14" max="14" width="9.140625" style="1"/>
    <col min="15" max="19" width="13" style="1" customWidth="1"/>
    <col min="20" max="20" width="11.85546875" style="1" bestFit="1" customWidth="1"/>
    <col min="21" max="25" width="13" style="1" customWidth="1"/>
    <col min="26" max="26" width="11.85546875" style="1" bestFit="1" customWidth="1"/>
    <col min="27" max="31" width="13" style="1" customWidth="1"/>
    <col min="32" max="32" width="10.85546875" style="1" bestFit="1" customWidth="1"/>
    <col min="33" max="37" width="13" style="1" customWidth="1"/>
    <col min="38" max="38" width="10.85546875" style="1" bestFit="1" customWidth="1"/>
    <col min="39" max="43" width="13" style="1" customWidth="1"/>
    <col min="44" max="44" width="11.85546875" style="1" bestFit="1" customWidth="1"/>
    <col min="45" max="49" width="13" style="1" customWidth="1"/>
    <col min="50" max="50" width="11.5703125" style="1" bestFit="1" customWidth="1"/>
    <col min="51" max="55" width="13" style="1" customWidth="1"/>
    <col min="56" max="56" width="9.140625" style="1"/>
    <col min="57" max="61" width="13" style="1" customWidth="1"/>
    <col min="62" max="62" width="9.140625" style="1"/>
    <col min="63" max="67" width="13" style="1" customWidth="1"/>
    <col min="68" max="68" width="9.140625" style="1"/>
    <col min="69" max="73" width="13" style="1" customWidth="1"/>
    <col min="74" max="74" width="9.140625" style="1"/>
    <col min="75" max="75" width="14.5703125" style="1" customWidth="1"/>
    <col min="76" max="78" width="13" style="1" customWidth="1"/>
    <col min="79" max="79" width="18.140625" style="1" customWidth="1"/>
    <col min="80" max="80" width="9.140625" style="1"/>
    <col min="81" max="81" width="12.7109375" style="1" bestFit="1" customWidth="1"/>
    <col min="82" max="82" width="13" style="1" customWidth="1"/>
    <col min="83" max="83" width="9.85546875" style="1" bestFit="1" customWidth="1"/>
    <col min="84" max="16384" width="9.140625" style="1"/>
  </cols>
  <sheetData>
    <row r="1" spans="1:85" x14ac:dyDescent="0.25">
      <c r="C1" s="2">
        <v>61668947</v>
      </c>
      <c r="D1" s="2">
        <v>270420</v>
      </c>
      <c r="E1" s="2">
        <v>7106988</v>
      </c>
      <c r="F1" s="2">
        <v>3891597</v>
      </c>
      <c r="G1" s="2">
        <f>SUM(C1:F1)</f>
        <v>72937952</v>
      </c>
      <c r="H1" s="3" t="s">
        <v>0</v>
      </c>
      <c r="I1" s="2">
        <v>74274385</v>
      </c>
      <c r="J1" s="2">
        <v>248821</v>
      </c>
      <c r="K1" s="2">
        <v>7305422</v>
      </c>
      <c r="L1" s="2">
        <v>4543031</v>
      </c>
      <c r="M1" s="2">
        <f>SUM(I1:L1)</f>
        <v>86371659</v>
      </c>
      <c r="N1" s="3" t="s">
        <v>0</v>
      </c>
      <c r="O1" s="2">
        <v>68612261</v>
      </c>
      <c r="P1" s="2">
        <v>275966</v>
      </c>
      <c r="Q1" s="2">
        <v>7748871</v>
      </c>
      <c r="R1" s="2">
        <v>4535439</v>
      </c>
      <c r="S1" s="2">
        <f>SUM(O1:R1)</f>
        <v>81172537</v>
      </c>
      <c r="T1" s="3" t="s">
        <v>0</v>
      </c>
      <c r="U1" s="2">
        <v>64936181</v>
      </c>
      <c r="V1" s="2">
        <v>231522</v>
      </c>
      <c r="W1" s="2">
        <v>6235513</v>
      </c>
      <c r="X1" s="2">
        <v>4222198</v>
      </c>
      <c r="Y1" s="2">
        <f>SUM(U1:X1)</f>
        <v>75625414</v>
      </c>
      <c r="Z1" s="3" t="s">
        <v>0</v>
      </c>
      <c r="AA1" s="2">
        <v>65251110</v>
      </c>
      <c r="AB1" s="2">
        <v>238878</v>
      </c>
      <c r="AC1" s="2">
        <v>6218769</v>
      </c>
      <c r="AD1" s="2">
        <v>4411829</v>
      </c>
      <c r="AE1" s="2">
        <f>SUM(AA1:AD1)</f>
        <v>76120586</v>
      </c>
      <c r="AF1" s="3" t="s">
        <v>0</v>
      </c>
      <c r="AG1" s="2">
        <v>71327467</v>
      </c>
      <c r="AH1" s="2">
        <v>251679</v>
      </c>
      <c r="AI1" s="2">
        <v>6477135</v>
      </c>
      <c r="AJ1" s="2">
        <v>4911926</v>
      </c>
      <c r="AK1" s="2">
        <f>SUM(AG1:AJ1)</f>
        <v>82968207</v>
      </c>
      <c r="AL1" s="3" t="s">
        <v>0</v>
      </c>
      <c r="AM1" s="2">
        <v>74764769</v>
      </c>
      <c r="AN1" s="2">
        <v>332753</v>
      </c>
      <c r="AO1" s="2">
        <v>7390893</v>
      </c>
      <c r="AP1" s="2">
        <v>5590670</v>
      </c>
      <c r="AQ1" s="2">
        <f>SUM(AM1:AP1)</f>
        <v>88079085</v>
      </c>
      <c r="AR1" s="3" t="s">
        <v>0</v>
      </c>
      <c r="AS1" s="2">
        <v>64310797</v>
      </c>
      <c r="AT1" s="2">
        <v>343525</v>
      </c>
      <c r="AU1" s="2">
        <v>8165422</v>
      </c>
      <c r="AV1" s="2">
        <v>5388940</v>
      </c>
      <c r="AW1" s="2">
        <f>SUM(AS1:AV1)</f>
        <v>78208684</v>
      </c>
      <c r="AX1" s="3" t="s">
        <v>0</v>
      </c>
      <c r="AY1" s="2">
        <v>53240651</v>
      </c>
      <c r="AZ1" s="2">
        <v>328225</v>
      </c>
      <c r="BA1" s="2">
        <v>6740206</v>
      </c>
      <c r="BB1" s="2">
        <v>4329437</v>
      </c>
      <c r="BC1" s="2">
        <f>SUM(AY1:BB1)</f>
        <v>64638519</v>
      </c>
      <c r="BD1" s="3" t="s">
        <v>0</v>
      </c>
      <c r="BE1" s="2">
        <v>65783969</v>
      </c>
      <c r="BF1" s="2">
        <v>360886</v>
      </c>
      <c r="BG1" s="2">
        <v>7401746</v>
      </c>
      <c r="BH1" s="2">
        <v>4563857</v>
      </c>
      <c r="BI1" s="2">
        <f>SUM(BE1:BH1)</f>
        <v>78110458</v>
      </c>
      <c r="BJ1" s="3" t="s">
        <v>0</v>
      </c>
      <c r="BK1" s="2">
        <v>72056713</v>
      </c>
      <c r="BL1" s="2">
        <v>406965</v>
      </c>
      <c r="BM1" s="2">
        <v>7452101</v>
      </c>
      <c r="BN1" s="2">
        <v>4452930</v>
      </c>
      <c r="BO1" s="2">
        <f>SUM(BK1:BN1)</f>
        <v>84368709</v>
      </c>
      <c r="BP1" s="3" t="s">
        <v>0</v>
      </c>
      <c r="BQ1" s="2">
        <v>81561319</v>
      </c>
      <c r="BR1" s="2">
        <v>430810</v>
      </c>
      <c r="BS1" s="2">
        <v>8401999</v>
      </c>
      <c r="BT1" s="2">
        <v>5700142</v>
      </c>
      <c r="BU1" s="2">
        <f>SUM(BQ1:BT1)</f>
        <v>96094270</v>
      </c>
      <c r="BV1" s="3" t="s">
        <v>0</v>
      </c>
      <c r="BW1" s="4">
        <f>C1+I1+O1+U1+AA1+AG1+AM1+AS1+AY1+BE1+BK1+BQ1</f>
        <v>817788569</v>
      </c>
      <c r="BX1" s="4">
        <f t="shared" ref="BX1:BZ1" si="0">D1+J1+P1+V1+AB1+AH1+AN1+AT1+AZ1+BF1+BL1+BR1</f>
        <v>3720450</v>
      </c>
      <c r="BY1" s="4">
        <f t="shared" si="0"/>
        <v>86645065</v>
      </c>
      <c r="BZ1" s="4">
        <f t="shared" si="0"/>
        <v>56541996</v>
      </c>
      <c r="CA1" s="4">
        <f>SUM(BW1:BZ1)</f>
        <v>964696080</v>
      </c>
    </row>
    <row r="2" spans="1:85" x14ac:dyDescent="0.25">
      <c r="A2" s="5"/>
      <c r="B2" s="5"/>
      <c r="C2" s="41" t="s">
        <v>1</v>
      </c>
      <c r="D2" s="41"/>
      <c r="E2" s="41"/>
      <c r="F2" s="41"/>
      <c r="G2" s="41"/>
      <c r="I2" s="41" t="s">
        <v>2</v>
      </c>
      <c r="J2" s="41"/>
      <c r="K2" s="41"/>
      <c r="L2" s="41"/>
      <c r="M2" s="41"/>
      <c r="O2" s="41" t="s">
        <v>3</v>
      </c>
      <c r="P2" s="41"/>
      <c r="Q2" s="41"/>
      <c r="R2" s="41"/>
      <c r="S2" s="41"/>
      <c r="U2" s="41" t="s">
        <v>4</v>
      </c>
      <c r="V2" s="41"/>
      <c r="W2" s="41"/>
      <c r="X2" s="41"/>
      <c r="Y2" s="41"/>
      <c r="AA2" s="41" t="s">
        <v>5</v>
      </c>
      <c r="AB2" s="41"/>
      <c r="AC2" s="41"/>
      <c r="AD2" s="41"/>
      <c r="AE2" s="41"/>
      <c r="AG2" s="41" t="s">
        <v>6</v>
      </c>
      <c r="AH2" s="41"/>
      <c r="AI2" s="41"/>
      <c r="AJ2" s="41"/>
      <c r="AK2" s="41"/>
      <c r="AM2" s="41" t="s">
        <v>7</v>
      </c>
      <c r="AN2" s="41"/>
      <c r="AO2" s="41"/>
      <c r="AP2" s="41"/>
      <c r="AQ2" s="41"/>
      <c r="AS2" s="41" t="s">
        <v>8</v>
      </c>
      <c r="AT2" s="41"/>
      <c r="AU2" s="41"/>
      <c r="AV2" s="41"/>
      <c r="AW2" s="41"/>
      <c r="AY2" s="41" t="s">
        <v>9</v>
      </c>
      <c r="AZ2" s="41"/>
      <c r="BA2" s="41"/>
      <c r="BB2" s="41"/>
      <c r="BC2" s="41"/>
      <c r="BE2" s="41" t="s">
        <v>10</v>
      </c>
      <c r="BF2" s="41"/>
      <c r="BG2" s="41"/>
      <c r="BH2" s="41"/>
      <c r="BI2" s="41"/>
      <c r="BK2" s="41" t="s">
        <v>11</v>
      </c>
      <c r="BL2" s="41"/>
      <c r="BM2" s="41"/>
      <c r="BN2" s="41"/>
      <c r="BO2" s="41"/>
      <c r="BQ2" s="41" t="s">
        <v>12</v>
      </c>
      <c r="BR2" s="41"/>
      <c r="BS2" s="41"/>
      <c r="BT2" s="41"/>
      <c r="BU2" s="41"/>
      <c r="BW2" s="41">
        <v>2021</v>
      </c>
      <c r="BX2" s="41"/>
      <c r="BY2" s="41"/>
      <c r="BZ2" s="41"/>
      <c r="CA2" s="41"/>
    </row>
    <row r="3" spans="1:85" ht="47.25" customHeight="1" x14ac:dyDescent="0.25">
      <c r="A3" s="42" t="s">
        <v>13</v>
      </c>
      <c r="B3" s="6" t="s">
        <v>14</v>
      </c>
      <c r="C3" s="38" t="s">
        <v>15</v>
      </c>
      <c r="D3" s="38" t="s">
        <v>16</v>
      </c>
      <c r="E3" s="38" t="s">
        <v>17</v>
      </c>
      <c r="F3" s="38" t="s">
        <v>18</v>
      </c>
      <c r="G3" s="39" t="s">
        <v>19</v>
      </c>
      <c r="I3" s="38" t="s">
        <v>15</v>
      </c>
      <c r="J3" s="38" t="s">
        <v>16</v>
      </c>
      <c r="K3" s="38" t="s">
        <v>17</v>
      </c>
      <c r="L3" s="38" t="s">
        <v>18</v>
      </c>
      <c r="M3" s="39" t="s">
        <v>19</v>
      </c>
      <c r="O3" s="38" t="s">
        <v>15</v>
      </c>
      <c r="P3" s="38" t="s">
        <v>16</v>
      </c>
      <c r="Q3" s="38" t="s">
        <v>17</v>
      </c>
      <c r="R3" s="38" t="s">
        <v>18</v>
      </c>
      <c r="S3" s="39" t="s">
        <v>19</v>
      </c>
      <c r="U3" s="38" t="s">
        <v>15</v>
      </c>
      <c r="V3" s="38" t="s">
        <v>16</v>
      </c>
      <c r="W3" s="38" t="s">
        <v>17</v>
      </c>
      <c r="X3" s="38" t="s">
        <v>18</v>
      </c>
      <c r="Y3" s="39" t="s">
        <v>19</v>
      </c>
      <c r="AA3" s="38" t="s">
        <v>15</v>
      </c>
      <c r="AB3" s="38" t="s">
        <v>16</v>
      </c>
      <c r="AC3" s="38" t="s">
        <v>17</v>
      </c>
      <c r="AD3" s="38" t="s">
        <v>18</v>
      </c>
      <c r="AE3" s="39" t="s">
        <v>19</v>
      </c>
      <c r="AG3" s="38" t="s">
        <v>15</v>
      </c>
      <c r="AH3" s="38" t="s">
        <v>16</v>
      </c>
      <c r="AI3" s="38" t="s">
        <v>17</v>
      </c>
      <c r="AJ3" s="38" t="s">
        <v>18</v>
      </c>
      <c r="AK3" s="39" t="s">
        <v>19</v>
      </c>
      <c r="AM3" s="38" t="s">
        <v>15</v>
      </c>
      <c r="AN3" s="38" t="s">
        <v>16</v>
      </c>
      <c r="AO3" s="38" t="s">
        <v>17</v>
      </c>
      <c r="AP3" s="38" t="s">
        <v>18</v>
      </c>
      <c r="AQ3" s="39" t="s">
        <v>19</v>
      </c>
      <c r="AS3" s="38" t="s">
        <v>15</v>
      </c>
      <c r="AT3" s="38" t="s">
        <v>16</v>
      </c>
      <c r="AU3" s="38" t="s">
        <v>17</v>
      </c>
      <c r="AV3" s="38" t="s">
        <v>18</v>
      </c>
      <c r="AW3" s="39" t="s">
        <v>19</v>
      </c>
      <c r="AY3" s="38" t="s">
        <v>15</v>
      </c>
      <c r="AZ3" s="38" t="s">
        <v>16</v>
      </c>
      <c r="BA3" s="38" t="s">
        <v>17</v>
      </c>
      <c r="BB3" s="38" t="s">
        <v>18</v>
      </c>
      <c r="BC3" s="39" t="s">
        <v>19</v>
      </c>
      <c r="BE3" s="38" t="s">
        <v>15</v>
      </c>
      <c r="BF3" s="38" t="s">
        <v>16</v>
      </c>
      <c r="BG3" s="38" t="s">
        <v>17</v>
      </c>
      <c r="BH3" s="38" t="s">
        <v>18</v>
      </c>
      <c r="BI3" s="39" t="s">
        <v>19</v>
      </c>
      <c r="BK3" s="38" t="s">
        <v>15</v>
      </c>
      <c r="BL3" s="38" t="s">
        <v>16</v>
      </c>
      <c r="BM3" s="38" t="s">
        <v>17</v>
      </c>
      <c r="BN3" s="38" t="s">
        <v>18</v>
      </c>
      <c r="BO3" s="39" t="s">
        <v>19</v>
      </c>
      <c r="BQ3" s="38" t="s">
        <v>15</v>
      </c>
      <c r="BR3" s="38" t="s">
        <v>16</v>
      </c>
      <c r="BS3" s="38" t="s">
        <v>17</v>
      </c>
      <c r="BT3" s="38" t="s">
        <v>18</v>
      </c>
      <c r="BU3" s="39" t="s">
        <v>19</v>
      </c>
      <c r="BW3" s="38" t="s">
        <v>15</v>
      </c>
      <c r="BX3" s="38" t="s">
        <v>16</v>
      </c>
      <c r="BY3" s="38" t="s">
        <v>17</v>
      </c>
      <c r="BZ3" s="38" t="s">
        <v>18</v>
      </c>
      <c r="CA3" s="39" t="s">
        <v>19</v>
      </c>
    </row>
    <row r="4" spans="1:85" x14ac:dyDescent="0.25">
      <c r="A4" s="43"/>
      <c r="B4" s="7" t="s">
        <v>20</v>
      </c>
      <c r="C4" s="38"/>
      <c r="D4" s="38"/>
      <c r="E4" s="38"/>
      <c r="F4" s="38"/>
      <c r="G4" s="39"/>
      <c r="I4" s="38"/>
      <c r="J4" s="38"/>
      <c r="K4" s="38"/>
      <c r="L4" s="38"/>
      <c r="M4" s="39"/>
      <c r="O4" s="38"/>
      <c r="P4" s="38"/>
      <c r="Q4" s="38"/>
      <c r="R4" s="38"/>
      <c r="S4" s="39"/>
      <c r="U4" s="38"/>
      <c r="V4" s="38"/>
      <c r="W4" s="38"/>
      <c r="X4" s="38"/>
      <c r="Y4" s="39"/>
      <c r="AA4" s="38"/>
      <c r="AB4" s="38"/>
      <c r="AC4" s="38"/>
      <c r="AD4" s="38"/>
      <c r="AE4" s="39"/>
      <c r="AG4" s="38"/>
      <c r="AH4" s="38"/>
      <c r="AI4" s="38"/>
      <c r="AJ4" s="38"/>
      <c r="AK4" s="39"/>
      <c r="AM4" s="38"/>
      <c r="AN4" s="38"/>
      <c r="AO4" s="38"/>
      <c r="AP4" s="38"/>
      <c r="AQ4" s="39"/>
      <c r="AS4" s="38"/>
      <c r="AT4" s="38"/>
      <c r="AU4" s="38"/>
      <c r="AV4" s="38"/>
      <c r="AW4" s="39"/>
      <c r="AY4" s="38"/>
      <c r="AZ4" s="38"/>
      <c r="BA4" s="38"/>
      <c r="BB4" s="38"/>
      <c r="BC4" s="39"/>
      <c r="BE4" s="38"/>
      <c r="BF4" s="38"/>
      <c r="BG4" s="38"/>
      <c r="BH4" s="38"/>
      <c r="BI4" s="39"/>
      <c r="BK4" s="38"/>
      <c r="BL4" s="38"/>
      <c r="BM4" s="38"/>
      <c r="BN4" s="38"/>
      <c r="BO4" s="39"/>
      <c r="BQ4" s="38"/>
      <c r="BR4" s="38"/>
      <c r="BS4" s="38"/>
      <c r="BT4" s="38"/>
      <c r="BU4" s="39"/>
      <c r="BW4" s="38"/>
      <c r="BX4" s="38"/>
      <c r="BY4" s="38"/>
      <c r="BZ4" s="38"/>
      <c r="CA4" s="39"/>
    </row>
    <row r="5" spans="1:85" x14ac:dyDescent="0.25">
      <c r="A5" s="40" t="s">
        <v>21</v>
      </c>
      <c r="B5" s="8" t="s">
        <v>22</v>
      </c>
      <c r="C5" s="9">
        <f>C18+C27+C9+C36+C40+C44+C48+C63+C67+C71</f>
        <v>178075633</v>
      </c>
      <c r="D5" s="9">
        <f t="shared" ref="D5:F6" si="1">D18+D27+D9+D36+D40+D44+D48+D63+D67+D71</f>
        <v>3338462</v>
      </c>
      <c r="E5" s="9">
        <f t="shared" si="1"/>
        <v>60222705</v>
      </c>
      <c r="F5" s="9">
        <f t="shared" si="1"/>
        <v>9654318</v>
      </c>
      <c r="G5" s="9">
        <f>SUM(C5:F5)</f>
        <v>251291118</v>
      </c>
      <c r="H5" s="4"/>
      <c r="I5" s="9">
        <f t="shared" ref="I5:L6" si="2">I18+I27+I9+I36+I40+I44+I48+I63+I67+I71</f>
        <v>182645254</v>
      </c>
      <c r="J5" s="9">
        <f t="shared" si="2"/>
        <v>3356970</v>
      </c>
      <c r="K5" s="9">
        <f t="shared" si="2"/>
        <v>58174800</v>
      </c>
      <c r="L5" s="9">
        <f t="shared" si="2"/>
        <v>10141652</v>
      </c>
      <c r="M5" s="9">
        <f>SUM(I5:L5)</f>
        <v>254318676</v>
      </c>
      <c r="N5" s="4"/>
      <c r="O5" s="9">
        <f t="shared" ref="O5:R6" si="3">O18+O27+O9+O36+O40+O44+O48+O63+O67+O71</f>
        <v>179052235</v>
      </c>
      <c r="P5" s="9">
        <f t="shared" si="3"/>
        <v>3492668</v>
      </c>
      <c r="Q5" s="9">
        <f t="shared" si="3"/>
        <v>63090874</v>
      </c>
      <c r="R5" s="9">
        <f t="shared" si="3"/>
        <v>10969748</v>
      </c>
      <c r="S5" s="9">
        <f>SUM(O5:R5)</f>
        <v>256605525</v>
      </c>
      <c r="T5" s="4"/>
      <c r="U5" s="9">
        <f t="shared" ref="U5:X6" si="4">U18+U27+U9+U36+U40+U44+U48+U63+U67+U71</f>
        <v>169297727</v>
      </c>
      <c r="V5" s="9">
        <f t="shared" si="4"/>
        <v>3116642</v>
      </c>
      <c r="W5" s="9">
        <f t="shared" si="4"/>
        <v>56595514</v>
      </c>
      <c r="X5" s="9">
        <f t="shared" si="4"/>
        <v>9317520</v>
      </c>
      <c r="Y5" s="9">
        <f>SUM(U5:X5)</f>
        <v>238327403</v>
      </c>
      <c r="Z5" s="4"/>
      <c r="AA5" s="9">
        <f t="shared" ref="AA5:AD6" si="5">AA18+AA27+AA9+AA36+AA40+AA44+AA48+AA63+AA67+AA71</f>
        <v>162515430</v>
      </c>
      <c r="AB5" s="9">
        <f t="shared" si="5"/>
        <v>3418125</v>
      </c>
      <c r="AC5" s="9">
        <f t="shared" si="5"/>
        <v>58459248</v>
      </c>
      <c r="AD5" s="9">
        <f t="shared" si="5"/>
        <v>8641006</v>
      </c>
      <c r="AE5" s="9">
        <f>SUM(AA5:AD5)</f>
        <v>233033809</v>
      </c>
      <c r="AF5" s="4"/>
      <c r="AG5" s="9">
        <f t="shared" ref="AG5:AJ6" si="6">AG18+AG27+AG9+AG36+AG40+AG44+AG48+AG63+AG67+AG71</f>
        <v>170960239</v>
      </c>
      <c r="AH5" s="9">
        <f t="shared" si="6"/>
        <v>3200519</v>
      </c>
      <c r="AI5" s="9">
        <f t="shared" si="6"/>
        <v>65055056</v>
      </c>
      <c r="AJ5" s="9">
        <f t="shared" si="6"/>
        <v>9236665</v>
      </c>
      <c r="AK5" s="9">
        <f>SUM(AG5:AJ5)</f>
        <v>248452479</v>
      </c>
      <c r="AL5" s="4"/>
      <c r="AM5" s="9">
        <f t="shared" ref="AM5:AP6" si="7">AM18+AM27+AM9+AM36+AM40+AM44+AM48+AM63+AM67+AM71</f>
        <v>174385388</v>
      </c>
      <c r="AN5" s="9">
        <f t="shared" si="7"/>
        <v>4100857</v>
      </c>
      <c r="AO5" s="9">
        <f t="shared" si="7"/>
        <v>79456324</v>
      </c>
      <c r="AP5" s="9">
        <f t="shared" si="7"/>
        <v>11063895</v>
      </c>
      <c r="AQ5" s="9">
        <f>SUM(AM5:AP5)</f>
        <v>269006464</v>
      </c>
      <c r="AR5" s="4"/>
      <c r="AS5" s="9">
        <f t="shared" ref="AS5:AV6" si="8">AS18+AS27+AS9+AS36+AS40+AS44+AS48+AS63+AS67+AS71</f>
        <v>166941584</v>
      </c>
      <c r="AT5" s="9">
        <f t="shared" si="8"/>
        <v>4168071</v>
      </c>
      <c r="AU5" s="9">
        <f t="shared" si="8"/>
        <v>79137449</v>
      </c>
      <c r="AV5" s="9">
        <f t="shared" si="8"/>
        <v>10733441</v>
      </c>
      <c r="AW5" s="9">
        <f>SUM(AS5:AV5)</f>
        <v>260980545</v>
      </c>
      <c r="AX5" s="4"/>
      <c r="AY5" s="9">
        <f t="shared" ref="AY5:BB6" si="9">AY18+AY27+AY9+AY36+AY40+AY44+AY48+AY63+AY67+AY71</f>
        <v>154508581</v>
      </c>
      <c r="AZ5" s="9">
        <f t="shared" si="9"/>
        <v>3505137</v>
      </c>
      <c r="BA5" s="9">
        <f t="shared" si="9"/>
        <v>63187175</v>
      </c>
      <c r="BB5" s="9">
        <f t="shared" si="9"/>
        <v>9852099</v>
      </c>
      <c r="BC5" s="9">
        <f>SUM(AY5:BB5)</f>
        <v>231052992</v>
      </c>
      <c r="BE5" s="9">
        <f t="shared" ref="BE5:BH6" si="10">BE18+BE27+BE9+BE36+BE40+BE44+BE48+BE63+BE67+BE71</f>
        <v>189315641</v>
      </c>
      <c r="BF5" s="9">
        <f t="shared" si="10"/>
        <v>3659579</v>
      </c>
      <c r="BG5" s="9">
        <f t="shared" si="10"/>
        <v>65684805</v>
      </c>
      <c r="BH5" s="9">
        <f t="shared" si="10"/>
        <v>11864674</v>
      </c>
      <c r="BI5" s="9">
        <f>SUM(BE5:BH5)</f>
        <v>270524699</v>
      </c>
      <c r="BK5" s="9">
        <f t="shared" ref="BK5:BN6" si="11">BK18+BK27+BK9+BK36+BK40+BK44+BK48+BK63+BK67+BK71</f>
        <v>195205473</v>
      </c>
      <c r="BL5" s="9">
        <f t="shared" si="11"/>
        <v>4650931</v>
      </c>
      <c r="BM5" s="9">
        <f t="shared" si="11"/>
        <v>75575404</v>
      </c>
      <c r="BN5" s="9">
        <f t="shared" si="11"/>
        <v>12816670</v>
      </c>
      <c r="BO5" s="9">
        <f>SUM(BK5:BN5)</f>
        <v>288248478</v>
      </c>
      <c r="BQ5" s="9">
        <f t="shared" ref="BQ5:BT6" si="12">BQ18+BQ27+BQ9+BQ36+BQ40+BQ44+BQ48+BQ63+BQ67+BQ71</f>
        <v>206810956</v>
      </c>
      <c r="BR5" s="9">
        <f t="shared" si="12"/>
        <v>5367862</v>
      </c>
      <c r="BS5" s="9">
        <f t="shared" si="12"/>
        <v>63144926</v>
      </c>
      <c r="BT5" s="9">
        <f t="shared" si="12"/>
        <v>15580028</v>
      </c>
      <c r="BU5" s="9">
        <f>SUM(BQ5:BT5)</f>
        <v>290903772</v>
      </c>
      <c r="BW5" s="9">
        <f t="shared" ref="BW5:BZ6" si="13">BW18+BW27+BW9+BW36+BW40+BW44+BW48+BW63+BW67+BW71</f>
        <v>2129714141</v>
      </c>
      <c r="BX5" s="9">
        <f t="shared" si="13"/>
        <v>45375823</v>
      </c>
      <c r="BY5" s="9">
        <f t="shared" si="13"/>
        <v>787784280</v>
      </c>
      <c r="BZ5" s="9">
        <f t="shared" si="13"/>
        <v>129871716</v>
      </c>
      <c r="CA5" s="9">
        <f>SUM(BW5:BZ5)</f>
        <v>3092745960</v>
      </c>
      <c r="CC5" s="4"/>
      <c r="CD5" s="4"/>
    </row>
    <row r="6" spans="1:85" x14ac:dyDescent="0.25">
      <c r="A6" s="40"/>
      <c r="B6" s="8" t="s">
        <v>23</v>
      </c>
      <c r="C6" s="10">
        <f>C19+C28+C10+C37+C41+C45+C49+C64+C68+C72</f>
        <v>164.89490499999999</v>
      </c>
      <c r="D6" s="10">
        <f t="shared" si="1"/>
        <v>4.0434760000000001</v>
      </c>
      <c r="E6" s="10">
        <f t="shared" si="1"/>
        <v>78.036883000000003</v>
      </c>
      <c r="F6" s="10">
        <f t="shared" si="1"/>
        <v>3.2463169999999999</v>
      </c>
      <c r="G6" s="10">
        <f>SUM(C6:F6)</f>
        <v>250.22158099999999</v>
      </c>
      <c r="I6" s="10">
        <f t="shared" si="2"/>
        <v>159.99459999999999</v>
      </c>
      <c r="J6" s="10">
        <f t="shared" si="2"/>
        <v>3.9085000000000001</v>
      </c>
      <c r="K6" s="10">
        <f t="shared" si="2"/>
        <v>76.583290000000005</v>
      </c>
      <c r="L6" s="10">
        <f t="shared" si="2"/>
        <v>3.1916000000000002</v>
      </c>
      <c r="M6" s="10">
        <f>SUM(I6:L6)</f>
        <v>243.67798999999999</v>
      </c>
      <c r="O6" s="10">
        <f t="shared" si="3"/>
        <v>160.63220000000001</v>
      </c>
      <c r="P6" s="10">
        <f t="shared" si="3"/>
        <v>3.9736000000000002</v>
      </c>
      <c r="Q6" s="10">
        <f t="shared" si="3"/>
        <v>76.030259999999998</v>
      </c>
      <c r="R6" s="10">
        <f t="shared" si="3"/>
        <v>3.13</v>
      </c>
      <c r="S6" s="10">
        <f>SUM(O6:R6)</f>
        <v>243.76606000000001</v>
      </c>
      <c r="U6" s="10">
        <f t="shared" si="4"/>
        <v>166.97509999999997</v>
      </c>
      <c r="V6" s="10">
        <f t="shared" si="4"/>
        <v>3.5661</v>
      </c>
      <c r="W6" s="10">
        <f t="shared" si="4"/>
        <v>72.52176</v>
      </c>
      <c r="X6" s="10">
        <f t="shared" si="4"/>
        <v>3.407</v>
      </c>
      <c r="Y6" s="10">
        <f>SUM(U6:X6)</f>
        <v>246.46995999999999</v>
      </c>
      <c r="AA6" s="10">
        <f t="shared" si="5"/>
        <v>120.6932</v>
      </c>
      <c r="AB6" s="10">
        <f t="shared" si="5"/>
        <v>3.5106000000000002</v>
      </c>
      <c r="AC6" s="10">
        <f t="shared" si="5"/>
        <v>76.160870000000003</v>
      </c>
      <c r="AD6" s="10">
        <f t="shared" si="5"/>
        <v>3.3917000000000002</v>
      </c>
      <c r="AE6" s="10">
        <f>SUM(AA6:AD6)</f>
        <v>203.75637</v>
      </c>
      <c r="AG6" s="10">
        <f t="shared" si="6"/>
        <v>127.3644</v>
      </c>
      <c r="AH6" s="10">
        <f t="shared" si="6"/>
        <v>3.4553000000000003</v>
      </c>
      <c r="AI6" s="10">
        <f t="shared" si="6"/>
        <v>88.134150000000005</v>
      </c>
      <c r="AJ6" s="10">
        <f t="shared" si="6"/>
        <v>3.5863999999999998</v>
      </c>
      <c r="AK6" s="10">
        <f>SUM(AG6:AJ6)</f>
        <v>222.54025000000001</v>
      </c>
      <c r="AM6" s="10">
        <f t="shared" si="7"/>
        <v>123.6842</v>
      </c>
      <c r="AN6" s="10">
        <f t="shared" si="7"/>
        <v>3.6160000000000005</v>
      </c>
      <c r="AO6" s="10">
        <f t="shared" si="7"/>
        <v>104.39829000000007</v>
      </c>
      <c r="AP6" s="10">
        <f t="shared" si="7"/>
        <v>4.1731999999999996</v>
      </c>
      <c r="AQ6" s="10">
        <f>SUM(AM6:AP6)</f>
        <v>235.87169000000009</v>
      </c>
      <c r="AS6" s="10">
        <f t="shared" si="8"/>
        <v>125.79859999999999</v>
      </c>
      <c r="AT6" s="10">
        <f t="shared" si="8"/>
        <v>3.6486000000000001</v>
      </c>
      <c r="AU6" s="10">
        <f t="shared" si="8"/>
        <v>102.91120000000005</v>
      </c>
      <c r="AV6" s="10">
        <f t="shared" si="8"/>
        <v>4.087699999999999</v>
      </c>
      <c r="AW6" s="10">
        <f>SUM(AS6:AV6)</f>
        <v>236.44610000000003</v>
      </c>
      <c r="AX6" s="4"/>
      <c r="AY6" s="10">
        <f t="shared" si="9"/>
        <v>141.9308</v>
      </c>
      <c r="AZ6" s="10">
        <f t="shared" si="9"/>
        <v>3.7441000000000004</v>
      </c>
      <c r="BA6" s="10">
        <f t="shared" si="9"/>
        <v>85.312099999999887</v>
      </c>
      <c r="BB6" s="10">
        <f t="shared" si="9"/>
        <v>4.7365000000000022</v>
      </c>
      <c r="BC6" s="10">
        <f>SUM(AY6:BB6)</f>
        <v>235.72349999999992</v>
      </c>
      <c r="BE6" s="10">
        <f t="shared" si="10"/>
        <v>169.37949999999998</v>
      </c>
      <c r="BF6" s="10">
        <f t="shared" si="10"/>
        <v>4.2789999999999999</v>
      </c>
      <c r="BG6" s="10">
        <f t="shared" si="10"/>
        <v>80.100499999999997</v>
      </c>
      <c r="BH6" s="10">
        <f t="shared" si="10"/>
        <v>4.7967000000000004</v>
      </c>
      <c r="BI6" s="10">
        <f>SUM(BE6:BH6)</f>
        <v>258.55569999999994</v>
      </c>
      <c r="BK6" s="10">
        <f t="shared" si="11"/>
        <v>168.06619999999998</v>
      </c>
      <c r="BL6" s="10">
        <f t="shared" si="11"/>
        <v>5.1592000000000002</v>
      </c>
      <c r="BM6" s="10">
        <f t="shared" si="11"/>
        <v>81.74460000000002</v>
      </c>
      <c r="BN6" s="10">
        <f t="shared" si="11"/>
        <v>5.1394999999999973</v>
      </c>
      <c r="BO6" s="10">
        <f>SUM(BK6:BN6)</f>
        <v>260.10949999999997</v>
      </c>
      <c r="BQ6" s="10">
        <f t="shared" si="12"/>
        <v>164.79429999999996</v>
      </c>
      <c r="BR6" s="10">
        <f t="shared" si="12"/>
        <v>5.5313000000000017</v>
      </c>
      <c r="BS6" s="10">
        <f t="shared" si="12"/>
        <v>85.823800000000006</v>
      </c>
      <c r="BT6" s="10">
        <f t="shared" si="12"/>
        <v>5.7115999999999998</v>
      </c>
      <c r="BU6" s="10">
        <f>SUM(BQ6:BT6)</f>
        <v>261.86099999999993</v>
      </c>
      <c r="BW6" s="10">
        <f t="shared" si="13"/>
        <v>1794.208005</v>
      </c>
      <c r="BX6" s="10">
        <f t="shared" si="13"/>
        <v>48.435775999999997</v>
      </c>
      <c r="BY6" s="10">
        <f t="shared" si="13"/>
        <v>1007.7577030000002</v>
      </c>
      <c r="BZ6" s="10">
        <f t="shared" si="13"/>
        <v>48.598216999999998</v>
      </c>
      <c r="CA6" s="10">
        <f>SUM(BW6:BZ6)</f>
        <v>2898.9997010000002</v>
      </c>
    </row>
    <row r="7" spans="1:85" x14ac:dyDescent="0.25">
      <c r="A7" s="11"/>
      <c r="B7" s="12"/>
      <c r="C7" s="13"/>
      <c r="D7" s="13"/>
      <c r="E7" s="13"/>
      <c r="F7" s="13"/>
      <c r="G7" s="13"/>
      <c r="I7" s="13"/>
      <c r="J7" s="13"/>
      <c r="K7" s="13"/>
      <c r="L7" s="13"/>
      <c r="M7" s="13"/>
      <c r="O7" s="13"/>
      <c r="P7" s="13"/>
      <c r="Q7" s="13"/>
      <c r="R7" s="13"/>
      <c r="S7" s="13"/>
      <c r="U7" s="13"/>
      <c r="V7" s="13"/>
      <c r="W7" s="13"/>
      <c r="X7" s="13"/>
      <c r="Y7" s="13"/>
      <c r="AA7" s="13"/>
      <c r="AB7" s="13"/>
      <c r="AC7" s="13"/>
      <c r="AD7" s="13"/>
      <c r="AE7" s="13"/>
      <c r="AG7" s="13"/>
      <c r="AH7" s="13"/>
      <c r="AI7" s="13"/>
      <c r="AJ7" s="13"/>
      <c r="AK7" s="13"/>
      <c r="AM7" s="13"/>
      <c r="AN7" s="13"/>
      <c r="AO7" s="13"/>
      <c r="AP7" s="13"/>
      <c r="AQ7" s="13"/>
      <c r="AS7" s="13"/>
      <c r="AT7" s="13"/>
      <c r="AU7" s="13"/>
      <c r="AV7" s="13"/>
      <c r="AW7" s="13"/>
      <c r="AX7" s="4"/>
      <c r="AY7" s="13"/>
      <c r="AZ7" s="13"/>
      <c r="BA7" s="13"/>
      <c r="BB7" s="13"/>
      <c r="BC7" s="13"/>
      <c r="BE7" s="13"/>
      <c r="BF7" s="13"/>
      <c r="BG7" s="13"/>
      <c r="BH7" s="13"/>
      <c r="BI7" s="13"/>
      <c r="BK7" s="13"/>
      <c r="BL7" s="13"/>
      <c r="BM7" s="13"/>
      <c r="BN7" s="13"/>
      <c r="BO7" s="13"/>
      <c r="BQ7" s="13"/>
      <c r="BR7" s="13"/>
      <c r="BS7" s="13"/>
      <c r="BT7" s="13"/>
      <c r="BU7" s="13"/>
      <c r="BW7" s="13"/>
      <c r="BX7" s="13"/>
      <c r="BY7" s="13"/>
      <c r="BZ7" s="13"/>
      <c r="CA7" s="13"/>
      <c r="CD7" s="4"/>
    </row>
    <row r="8" spans="1:85" x14ac:dyDescent="0.25">
      <c r="A8" s="26" t="s">
        <v>24</v>
      </c>
      <c r="B8" s="26"/>
      <c r="C8" s="26"/>
      <c r="D8" s="26"/>
      <c r="E8" s="26"/>
      <c r="F8" s="26"/>
      <c r="G8" s="26"/>
      <c r="CD8" s="4"/>
      <c r="CE8" s="4"/>
      <c r="CF8" s="4"/>
      <c r="CG8" s="4"/>
    </row>
    <row r="9" spans="1:85" x14ac:dyDescent="0.25">
      <c r="A9" s="27" t="s">
        <v>25</v>
      </c>
      <c r="B9" s="14" t="s">
        <v>22</v>
      </c>
      <c r="C9" s="15">
        <f>C12+C14</f>
        <v>122462090</v>
      </c>
      <c r="D9" s="15">
        <f t="shared" ref="D9:F10" si="14">D12+D14</f>
        <v>0</v>
      </c>
      <c r="E9" s="15">
        <f>F12+F14</f>
        <v>0</v>
      </c>
      <c r="F9" s="15">
        <f t="shared" si="14"/>
        <v>0</v>
      </c>
      <c r="G9" s="16">
        <f>SUM(C9:F9)</f>
        <v>122462090</v>
      </c>
      <c r="I9" s="15">
        <f>I12+I14</f>
        <v>122546550</v>
      </c>
      <c r="J9" s="15">
        <f t="shared" ref="J9:L10" si="15">J12+J14</f>
        <v>0</v>
      </c>
      <c r="K9" s="15">
        <f t="shared" si="15"/>
        <v>0</v>
      </c>
      <c r="L9" s="15">
        <f t="shared" si="15"/>
        <v>0</v>
      </c>
      <c r="M9" s="16">
        <f>SUM(I9:L9)</f>
        <v>122546550</v>
      </c>
      <c r="N9" s="4"/>
      <c r="O9" s="15">
        <f>O12+O14</f>
        <v>116289523</v>
      </c>
      <c r="P9" s="15">
        <f t="shared" ref="P9:R10" si="16">P12+P14</f>
        <v>0</v>
      </c>
      <c r="Q9" s="15">
        <f t="shared" si="16"/>
        <v>0</v>
      </c>
      <c r="R9" s="15">
        <f t="shared" si="16"/>
        <v>0</v>
      </c>
      <c r="S9" s="16">
        <f>SUM(O9:R9)</f>
        <v>116289523</v>
      </c>
      <c r="U9" s="15">
        <f>U12+U14</f>
        <v>114019973</v>
      </c>
      <c r="V9" s="15">
        <f t="shared" ref="V9:X10" si="17">V12+V14</f>
        <v>0</v>
      </c>
      <c r="W9" s="15">
        <f t="shared" si="17"/>
        <v>0</v>
      </c>
      <c r="X9" s="15">
        <f t="shared" si="17"/>
        <v>0</v>
      </c>
      <c r="Y9" s="16">
        <f>SUM(U9:X9)</f>
        <v>114019973</v>
      </c>
      <c r="AA9" s="15">
        <f>AA12+AA14</f>
        <v>110599005</v>
      </c>
      <c r="AB9" s="15">
        <f t="shared" ref="AB9:AD10" si="18">AB12+AB14</f>
        <v>0</v>
      </c>
      <c r="AC9" s="15">
        <f t="shared" si="18"/>
        <v>0</v>
      </c>
      <c r="AD9" s="15">
        <f t="shared" si="18"/>
        <v>0</v>
      </c>
      <c r="AE9" s="16">
        <f>SUM(AA9:AD9)</f>
        <v>110599005</v>
      </c>
      <c r="AG9" s="15">
        <f>AG12+AG14</f>
        <v>111197422</v>
      </c>
      <c r="AH9" s="15">
        <f t="shared" ref="AH9:AJ10" si="19">AH12+AH14</f>
        <v>0</v>
      </c>
      <c r="AI9" s="15">
        <f t="shared" si="19"/>
        <v>0</v>
      </c>
      <c r="AJ9" s="15">
        <f t="shared" si="19"/>
        <v>0</v>
      </c>
      <c r="AK9" s="16">
        <f>SUM(AG9:AJ9)</f>
        <v>111197422</v>
      </c>
      <c r="AM9" s="15">
        <f>AM12+AM14</f>
        <v>112694959</v>
      </c>
      <c r="AN9" s="15">
        <f t="shared" ref="AN9:AP10" si="20">AN12+AN14</f>
        <v>0</v>
      </c>
      <c r="AO9" s="15">
        <f t="shared" si="20"/>
        <v>0</v>
      </c>
      <c r="AP9" s="15">
        <f t="shared" si="20"/>
        <v>0</v>
      </c>
      <c r="AQ9" s="16">
        <f>SUM(AM9:AP9)</f>
        <v>112694959</v>
      </c>
      <c r="AS9" s="15">
        <f>AS12+AS14</f>
        <v>106936955</v>
      </c>
      <c r="AT9" s="15">
        <f t="shared" ref="AT9:AV10" si="21">AT12+AT14</f>
        <v>0</v>
      </c>
      <c r="AU9" s="15">
        <f t="shared" si="21"/>
        <v>0</v>
      </c>
      <c r="AV9" s="15">
        <f t="shared" si="21"/>
        <v>0</v>
      </c>
      <c r="AW9" s="16">
        <f>SUM(AS9:AV9)</f>
        <v>106936955</v>
      </c>
      <c r="AY9" s="15">
        <f>AY12+AY14</f>
        <v>102828654</v>
      </c>
      <c r="AZ9" s="15">
        <f t="shared" ref="AZ9:BB10" si="22">AZ12+AZ14</f>
        <v>0</v>
      </c>
      <c r="BA9" s="15">
        <f t="shared" si="22"/>
        <v>0</v>
      </c>
      <c r="BB9" s="15">
        <f t="shared" si="22"/>
        <v>0</v>
      </c>
      <c r="BC9" s="16">
        <f>SUM(AY9:BB9)</f>
        <v>102828654</v>
      </c>
      <c r="BE9" s="15">
        <f>BE12+BE14</f>
        <v>124288181</v>
      </c>
      <c r="BF9" s="15">
        <f t="shared" ref="BF9:BH10" si="23">BF12+BF14</f>
        <v>0</v>
      </c>
      <c r="BG9" s="15">
        <f t="shared" si="23"/>
        <v>0</v>
      </c>
      <c r="BH9" s="15">
        <f t="shared" si="23"/>
        <v>0</v>
      </c>
      <c r="BI9" s="16">
        <f>SUM(BE9:BH9)</f>
        <v>124288181</v>
      </c>
      <c r="BK9" s="15">
        <f t="shared" ref="BK9:BN10" si="24">BK12+BK14</f>
        <v>119191148</v>
      </c>
      <c r="BL9" s="15">
        <f t="shared" si="24"/>
        <v>0</v>
      </c>
      <c r="BM9" s="15">
        <f t="shared" si="24"/>
        <v>0</v>
      </c>
      <c r="BN9" s="15">
        <f t="shared" si="24"/>
        <v>0</v>
      </c>
      <c r="BO9" s="16">
        <f>SUM(BK9:BN9)</f>
        <v>119191148</v>
      </c>
      <c r="BQ9" s="15">
        <f>BQ12+BQ14</f>
        <v>125526023</v>
      </c>
      <c r="BR9" s="15">
        <v>0</v>
      </c>
      <c r="BS9" s="15">
        <v>0</v>
      </c>
      <c r="BT9" s="15">
        <v>0</v>
      </c>
      <c r="BU9" s="16">
        <f>SUM(BQ9:BT9)</f>
        <v>125526023</v>
      </c>
      <c r="BW9" s="15">
        <f t="shared" ref="BW9:BZ10" si="25">C9+I9+O9+U9+AA9+AG9+AM9+AS9+AY9+BE9+BK9+BQ9</f>
        <v>1388580483</v>
      </c>
      <c r="BX9" s="15">
        <f t="shared" si="25"/>
        <v>0</v>
      </c>
      <c r="BY9" s="15">
        <f t="shared" si="25"/>
        <v>0</v>
      </c>
      <c r="BZ9" s="15">
        <f t="shared" si="25"/>
        <v>0</v>
      </c>
      <c r="CA9" s="16">
        <f>SUM(BW9:BZ9)</f>
        <v>1388580483</v>
      </c>
      <c r="CC9" s="4"/>
      <c r="CD9" s="4"/>
      <c r="CE9" s="4"/>
      <c r="CF9" s="4"/>
      <c r="CG9" s="4"/>
    </row>
    <row r="10" spans="1:85" x14ac:dyDescent="0.25">
      <c r="A10" s="27"/>
      <c r="B10" s="14" t="s">
        <v>23</v>
      </c>
      <c r="C10" s="17">
        <f>C13+C15</f>
        <v>145.86500000000001</v>
      </c>
      <c r="D10" s="17">
        <f t="shared" si="14"/>
        <v>0</v>
      </c>
      <c r="E10" s="17">
        <f>F13+F15</f>
        <v>0</v>
      </c>
      <c r="F10" s="17">
        <f t="shared" si="14"/>
        <v>0</v>
      </c>
      <c r="G10" s="17">
        <f>SUM(C10:F10)</f>
        <v>145.86500000000001</v>
      </c>
      <c r="I10" s="17">
        <f>I13+I15</f>
        <v>140.55599999999998</v>
      </c>
      <c r="J10" s="17">
        <f t="shared" si="15"/>
        <v>0</v>
      </c>
      <c r="K10" s="17">
        <f t="shared" si="15"/>
        <v>0</v>
      </c>
      <c r="L10" s="17">
        <f t="shared" si="15"/>
        <v>0</v>
      </c>
      <c r="M10" s="17">
        <f>SUM(I10:L10)</f>
        <v>140.55599999999998</v>
      </c>
      <c r="O10" s="17">
        <f>O13+O15</f>
        <v>140.739</v>
      </c>
      <c r="P10" s="17">
        <f t="shared" si="16"/>
        <v>0</v>
      </c>
      <c r="Q10" s="17">
        <f t="shared" si="16"/>
        <v>0</v>
      </c>
      <c r="R10" s="17">
        <f t="shared" si="16"/>
        <v>0</v>
      </c>
      <c r="S10" s="17">
        <f>SUM(O10:R10)</f>
        <v>140.739</v>
      </c>
      <c r="U10" s="17">
        <f>U13+U15</f>
        <v>145.08499999999998</v>
      </c>
      <c r="V10" s="17">
        <f t="shared" si="17"/>
        <v>0</v>
      </c>
      <c r="W10" s="17">
        <f t="shared" si="17"/>
        <v>0</v>
      </c>
      <c r="X10" s="17">
        <f t="shared" si="17"/>
        <v>0</v>
      </c>
      <c r="Y10" s="17">
        <f>SUM(U10:X10)</f>
        <v>145.08499999999998</v>
      </c>
      <c r="AA10" s="17">
        <f>AA13+AA15</f>
        <v>103.29900000000001</v>
      </c>
      <c r="AB10" s="17">
        <f t="shared" si="18"/>
        <v>0</v>
      </c>
      <c r="AC10" s="17">
        <f t="shared" si="18"/>
        <v>0</v>
      </c>
      <c r="AD10" s="17">
        <f t="shared" si="18"/>
        <v>0</v>
      </c>
      <c r="AE10" s="17">
        <f>SUM(AA10:AD10)</f>
        <v>103.29900000000001</v>
      </c>
      <c r="AG10" s="17">
        <f>AG13+AG15</f>
        <v>112.77500000000001</v>
      </c>
      <c r="AH10" s="17">
        <f t="shared" si="19"/>
        <v>0</v>
      </c>
      <c r="AI10" s="17">
        <f t="shared" si="19"/>
        <v>0</v>
      </c>
      <c r="AJ10" s="17">
        <f t="shared" si="19"/>
        <v>0</v>
      </c>
      <c r="AK10" s="17">
        <f>SUM(AG10:AJ10)</f>
        <v>112.77500000000001</v>
      </c>
      <c r="AM10" s="17">
        <f>AM13+AM15</f>
        <v>107.911</v>
      </c>
      <c r="AN10" s="17">
        <f t="shared" si="20"/>
        <v>0</v>
      </c>
      <c r="AO10" s="17">
        <f t="shared" si="20"/>
        <v>0</v>
      </c>
      <c r="AP10" s="17">
        <f t="shared" si="20"/>
        <v>0</v>
      </c>
      <c r="AQ10" s="17">
        <f>SUM(AM10:AP10)</f>
        <v>107.911</v>
      </c>
      <c r="AS10" s="17">
        <f>AS13+AS15</f>
        <v>107.65299999999999</v>
      </c>
      <c r="AT10" s="17">
        <f t="shared" si="21"/>
        <v>0</v>
      </c>
      <c r="AU10" s="17">
        <f t="shared" si="21"/>
        <v>0</v>
      </c>
      <c r="AV10" s="17">
        <f t="shared" si="21"/>
        <v>0</v>
      </c>
      <c r="AW10" s="17">
        <f>SUM(AS10:AV10)</f>
        <v>107.65299999999999</v>
      </c>
      <c r="AY10" s="17">
        <f>AY13+AY15</f>
        <v>121.381</v>
      </c>
      <c r="AZ10" s="17">
        <f t="shared" si="22"/>
        <v>0</v>
      </c>
      <c r="BA10" s="17">
        <f t="shared" si="22"/>
        <v>0</v>
      </c>
      <c r="BB10" s="17">
        <f t="shared" si="22"/>
        <v>0</v>
      </c>
      <c r="BC10" s="17">
        <f>SUM(AY10:BB10)</f>
        <v>121.381</v>
      </c>
      <c r="BE10" s="17">
        <f>BE13+BE15</f>
        <v>144.75299999999999</v>
      </c>
      <c r="BF10" s="17">
        <f t="shared" si="23"/>
        <v>0</v>
      </c>
      <c r="BG10" s="17">
        <f t="shared" si="23"/>
        <v>0</v>
      </c>
      <c r="BH10" s="17">
        <f t="shared" si="23"/>
        <v>0</v>
      </c>
      <c r="BI10" s="17">
        <f>SUM(BE10:BH10)</f>
        <v>144.75299999999999</v>
      </c>
      <c r="BK10" s="17">
        <f t="shared" si="24"/>
        <v>140.09799999999998</v>
      </c>
      <c r="BL10" s="17">
        <f t="shared" si="24"/>
        <v>0</v>
      </c>
      <c r="BM10" s="17">
        <f t="shared" si="24"/>
        <v>0</v>
      </c>
      <c r="BN10" s="17">
        <f t="shared" si="24"/>
        <v>0</v>
      </c>
      <c r="BO10" s="17">
        <f>SUM(BK10:BN10)</f>
        <v>140.09799999999998</v>
      </c>
      <c r="BQ10" s="17">
        <f>BQ13+BQ15</f>
        <v>137.20999999999998</v>
      </c>
      <c r="BR10" s="17">
        <v>0</v>
      </c>
      <c r="BS10" s="17">
        <v>0</v>
      </c>
      <c r="BT10" s="17">
        <v>0</v>
      </c>
      <c r="BU10" s="17">
        <f>SUM(BQ10:BT10)</f>
        <v>137.20999999999998</v>
      </c>
      <c r="BW10" s="17">
        <f t="shared" si="25"/>
        <v>1547.3249999999998</v>
      </c>
      <c r="BX10" s="17">
        <f t="shared" si="25"/>
        <v>0</v>
      </c>
      <c r="BY10" s="17">
        <f t="shared" si="25"/>
        <v>0</v>
      </c>
      <c r="BZ10" s="17">
        <f t="shared" si="25"/>
        <v>0</v>
      </c>
      <c r="CA10" s="17">
        <f>SUM(BW10:BZ10)</f>
        <v>1547.3249999999998</v>
      </c>
      <c r="CD10" s="4"/>
      <c r="CE10" s="4"/>
      <c r="CF10" s="4"/>
      <c r="CG10" s="4"/>
    </row>
    <row r="11" spans="1:85" x14ac:dyDescent="0.25">
      <c r="A11" s="28" t="s">
        <v>26</v>
      </c>
      <c r="B11" s="29"/>
      <c r="C11" s="29"/>
      <c r="D11" s="29"/>
      <c r="E11" s="29"/>
      <c r="F11" s="29"/>
      <c r="G11" s="29"/>
      <c r="CD11" s="4"/>
      <c r="CE11" s="4"/>
      <c r="CF11" s="4"/>
      <c r="CG11" s="4"/>
    </row>
    <row r="12" spans="1:85" x14ac:dyDescent="0.25">
      <c r="A12" s="37" t="s">
        <v>27</v>
      </c>
      <c r="B12" s="18" t="s">
        <v>22</v>
      </c>
      <c r="C12" s="19">
        <v>102477413</v>
      </c>
      <c r="D12" s="19"/>
      <c r="E12" s="19"/>
      <c r="F12" s="19"/>
      <c r="G12" s="20">
        <f t="shared" ref="G12:G15" si="26">SUM(C12:F12)</f>
        <v>102477413</v>
      </c>
      <c r="I12" s="19">
        <v>105623282</v>
      </c>
      <c r="J12" s="19"/>
      <c r="K12" s="19"/>
      <c r="L12" s="19"/>
      <c r="M12" s="20">
        <f t="shared" ref="M12:M15" si="27">SUM(I12:L12)</f>
        <v>105623282</v>
      </c>
      <c r="N12" s="4"/>
      <c r="O12" s="19">
        <v>102311000</v>
      </c>
      <c r="P12" s="19"/>
      <c r="Q12" s="19"/>
      <c r="R12" s="19"/>
      <c r="S12" s="20">
        <f>SUM(O12:R12)</f>
        <v>102311000</v>
      </c>
      <c r="U12" s="19">
        <v>105954539</v>
      </c>
      <c r="V12" s="19"/>
      <c r="W12" s="19"/>
      <c r="X12" s="19"/>
      <c r="Y12" s="20">
        <f>SUM(U12:X12)</f>
        <v>105954539</v>
      </c>
      <c r="AA12" s="19">
        <v>108923284</v>
      </c>
      <c r="AB12" s="19"/>
      <c r="AC12" s="19"/>
      <c r="AD12" s="19"/>
      <c r="AE12" s="20">
        <f>SUM(AA12:AD12)</f>
        <v>108923284</v>
      </c>
      <c r="AG12" s="19">
        <v>110862229</v>
      </c>
      <c r="AH12" s="19"/>
      <c r="AI12" s="19"/>
      <c r="AJ12" s="19"/>
      <c r="AK12" s="20">
        <f>SUM(AG12:AJ12)</f>
        <v>110862229</v>
      </c>
      <c r="AM12" s="19">
        <v>112457468</v>
      </c>
      <c r="AN12" s="19"/>
      <c r="AO12" s="19"/>
      <c r="AP12" s="19"/>
      <c r="AQ12" s="20">
        <f>SUM(AM12:AP12)</f>
        <v>112457468</v>
      </c>
      <c r="AS12" s="19">
        <v>106779376</v>
      </c>
      <c r="AT12" s="19"/>
      <c r="AU12" s="19"/>
      <c r="AV12" s="19"/>
      <c r="AW12" s="20">
        <f>SUM(AS12:AV12)</f>
        <v>106779376</v>
      </c>
      <c r="AY12" s="19">
        <v>96976028</v>
      </c>
      <c r="AZ12" s="19"/>
      <c r="BA12" s="19"/>
      <c r="BB12" s="19"/>
      <c r="BC12" s="20">
        <f>SUM(AY12:BB12)</f>
        <v>96976028</v>
      </c>
      <c r="BD12" s="4"/>
      <c r="BE12" s="19">
        <v>104405664</v>
      </c>
      <c r="BF12" s="19"/>
      <c r="BG12" s="19"/>
      <c r="BH12" s="19"/>
      <c r="BI12" s="20">
        <f>SUM(BE12:BH12)</f>
        <v>104405664</v>
      </c>
      <c r="BJ12" s="4"/>
      <c r="BK12" s="19">
        <v>98644933</v>
      </c>
      <c r="BL12" s="19"/>
      <c r="BM12" s="19"/>
      <c r="BN12" s="19"/>
      <c r="BO12" s="20">
        <f>SUM(BK12:BN12)</f>
        <v>98644933</v>
      </c>
      <c r="BQ12" s="19">
        <v>104512625</v>
      </c>
      <c r="BR12" s="19"/>
      <c r="BS12" s="19"/>
      <c r="BT12" s="19"/>
      <c r="BU12" s="20">
        <f t="shared" ref="BU12:BU15" si="28">SUM(BQ12:BT12)</f>
        <v>104512625</v>
      </c>
      <c r="BW12" s="19">
        <f t="shared" ref="BW12:BZ15" si="29">C12+I12+O12+U12+AA12+AG12+AM12+AS12+AY12+BE12+BK12+BQ12</f>
        <v>1259927841</v>
      </c>
      <c r="BX12" s="19">
        <f t="shared" si="29"/>
        <v>0</v>
      </c>
      <c r="BY12" s="19">
        <f t="shared" si="29"/>
        <v>0</v>
      </c>
      <c r="BZ12" s="19">
        <f t="shared" si="29"/>
        <v>0</v>
      </c>
      <c r="CA12" s="20">
        <f t="shared" ref="CA12:CA15" si="30">SUM(BW12:BZ12)</f>
        <v>1259927841</v>
      </c>
      <c r="CC12" s="21"/>
      <c r="CD12" s="4"/>
      <c r="CE12" s="4"/>
      <c r="CF12" s="4"/>
      <c r="CG12" s="4"/>
    </row>
    <row r="13" spans="1:85" x14ac:dyDescent="0.25">
      <c r="A13" s="37"/>
      <c r="B13" s="18" t="s">
        <v>23</v>
      </c>
      <c r="C13" s="22">
        <v>108.745</v>
      </c>
      <c r="D13" s="22"/>
      <c r="E13" s="22"/>
      <c r="F13" s="22"/>
      <c r="G13" s="22">
        <f t="shared" si="26"/>
        <v>108.745</v>
      </c>
      <c r="I13" s="22">
        <v>103.399</v>
      </c>
      <c r="J13" s="22"/>
      <c r="K13" s="22"/>
      <c r="L13" s="22"/>
      <c r="M13" s="22">
        <f t="shared" si="27"/>
        <v>103.399</v>
      </c>
      <c r="O13" s="22">
        <v>103.46899999999999</v>
      </c>
      <c r="P13" s="22"/>
      <c r="Q13" s="22"/>
      <c r="R13" s="22"/>
      <c r="S13" s="22">
        <f t="shared" ref="S13:S15" si="31">SUM(O13:R13)</f>
        <v>103.46899999999999</v>
      </c>
      <c r="U13" s="22">
        <v>108.97499999999999</v>
      </c>
      <c r="V13" s="22"/>
      <c r="W13" s="22"/>
      <c r="X13" s="22"/>
      <c r="Y13" s="22">
        <f t="shared" ref="Y13:Y15" si="32">SUM(U13:X13)</f>
        <v>108.97499999999999</v>
      </c>
      <c r="AA13" s="22">
        <v>101.76600000000001</v>
      </c>
      <c r="AB13" s="22"/>
      <c r="AC13" s="22"/>
      <c r="AD13" s="22"/>
      <c r="AE13" s="22">
        <f t="shared" ref="AE13:AE15" si="33">SUM(AA13:AD13)</f>
        <v>101.76600000000001</v>
      </c>
      <c r="AG13" s="22">
        <v>112.194</v>
      </c>
      <c r="AH13" s="22"/>
      <c r="AI13" s="22"/>
      <c r="AJ13" s="22"/>
      <c r="AK13" s="22">
        <f t="shared" ref="AK13:AK15" si="34">SUM(AG13:AJ13)</f>
        <v>112.194</v>
      </c>
      <c r="AM13" s="22">
        <v>107.52200000000001</v>
      </c>
      <c r="AN13" s="22"/>
      <c r="AO13" s="22"/>
      <c r="AP13" s="22"/>
      <c r="AQ13" s="22">
        <f t="shared" ref="AQ13:AQ15" si="35">SUM(AM13:AP13)</f>
        <v>107.52200000000001</v>
      </c>
      <c r="AS13" s="22">
        <v>107.35299999999999</v>
      </c>
      <c r="AT13" s="22"/>
      <c r="AU13" s="22"/>
      <c r="AV13" s="22"/>
      <c r="AW13" s="22">
        <f t="shared" ref="AW13:AW15" si="36">SUM(AS13:AV13)</f>
        <v>107.35299999999999</v>
      </c>
      <c r="AY13" s="22">
        <v>105.754</v>
      </c>
      <c r="AZ13" s="22"/>
      <c r="BA13" s="22"/>
      <c r="BB13" s="22"/>
      <c r="BC13" s="22">
        <f t="shared" ref="BC13:BC15" si="37">SUM(AY13:BB13)</f>
        <v>105.754</v>
      </c>
      <c r="BE13" s="22">
        <v>107.136</v>
      </c>
      <c r="BF13" s="22"/>
      <c r="BG13" s="22"/>
      <c r="BH13" s="22"/>
      <c r="BI13" s="22">
        <f t="shared" ref="BI13:BI15" si="38">SUM(BE13:BH13)</f>
        <v>107.136</v>
      </c>
      <c r="BK13" s="22">
        <v>102.23399999999999</v>
      </c>
      <c r="BL13" s="22"/>
      <c r="BM13" s="22"/>
      <c r="BN13" s="22"/>
      <c r="BO13" s="22">
        <f t="shared" ref="BO13:BO15" si="39">SUM(BK13:BN13)</f>
        <v>102.23399999999999</v>
      </c>
      <c r="BQ13" s="22">
        <v>99.117999999999995</v>
      </c>
      <c r="BR13" s="22"/>
      <c r="BS13" s="22"/>
      <c r="BT13" s="22"/>
      <c r="BU13" s="22">
        <f t="shared" si="28"/>
        <v>99.117999999999995</v>
      </c>
      <c r="BW13" s="22">
        <f t="shared" si="29"/>
        <v>1267.6649999999997</v>
      </c>
      <c r="BX13" s="22">
        <f t="shared" si="29"/>
        <v>0</v>
      </c>
      <c r="BY13" s="22">
        <f t="shared" si="29"/>
        <v>0</v>
      </c>
      <c r="BZ13" s="22">
        <f t="shared" si="29"/>
        <v>0</v>
      </c>
      <c r="CA13" s="22">
        <f t="shared" si="30"/>
        <v>1267.6649999999997</v>
      </c>
    </row>
    <row r="14" spans="1:85" x14ac:dyDescent="0.25">
      <c r="A14" s="32" t="s">
        <v>28</v>
      </c>
      <c r="B14" s="18" t="s">
        <v>22</v>
      </c>
      <c r="C14" s="19">
        <v>19984677</v>
      </c>
      <c r="D14" s="19"/>
      <c r="E14" s="19"/>
      <c r="F14" s="19"/>
      <c r="G14" s="20">
        <f t="shared" si="26"/>
        <v>19984677</v>
      </c>
      <c r="I14" s="19">
        <v>16923268</v>
      </c>
      <c r="J14" s="19"/>
      <c r="K14" s="19"/>
      <c r="L14" s="19"/>
      <c r="M14" s="20">
        <f t="shared" si="27"/>
        <v>16923268</v>
      </c>
      <c r="N14" s="4"/>
      <c r="O14" s="19">
        <v>13978523</v>
      </c>
      <c r="P14" s="19"/>
      <c r="Q14" s="19"/>
      <c r="R14" s="19"/>
      <c r="S14" s="20">
        <f t="shared" si="31"/>
        <v>13978523</v>
      </c>
      <c r="U14" s="19">
        <v>8065434</v>
      </c>
      <c r="V14" s="19"/>
      <c r="W14" s="19"/>
      <c r="X14" s="19"/>
      <c r="Y14" s="20">
        <f t="shared" si="32"/>
        <v>8065434</v>
      </c>
      <c r="AA14" s="19">
        <v>1675721</v>
      </c>
      <c r="AB14" s="19"/>
      <c r="AC14" s="19"/>
      <c r="AD14" s="19"/>
      <c r="AE14" s="20">
        <f t="shared" si="33"/>
        <v>1675721</v>
      </c>
      <c r="AG14" s="19">
        <v>335193</v>
      </c>
      <c r="AH14" s="19"/>
      <c r="AI14" s="19"/>
      <c r="AJ14" s="19"/>
      <c r="AK14" s="20">
        <f t="shared" si="34"/>
        <v>335193</v>
      </c>
      <c r="AM14" s="19">
        <v>237491</v>
      </c>
      <c r="AN14" s="19"/>
      <c r="AO14" s="19"/>
      <c r="AP14" s="19"/>
      <c r="AQ14" s="20">
        <f t="shared" si="35"/>
        <v>237491</v>
      </c>
      <c r="AS14" s="19">
        <v>157579</v>
      </c>
      <c r="AT14" s="19"/>
      <c r="AU14" s="19"/>
      <c r="AV14" s="19"/>
      <c r="AW14" s="20">
        <f t="shared" si="36"/>
        <v>157579</v>
      </c>
      <c r="AY14" s="19">
        <v>5852626</v>
      </c>
      <c r="AZ14" s="19"/>
      <c r="BA14" s="19"/>
      <c r="BB14" s="19"/>
      <c r="BC14" s="20">
        <f t="shared" si="37"/>
        <v>5852626</v>
      </c>
      <c r="BE14" s="19">
        <v>19882517</v>
      </c>
      <c r="BF14" s="19"/>
      <c r="BG14" s="19"/>
      <c r="BH14" s="19"/>
      <c r="BI14" s="20">
        <f t="shared" si="38"/>
        <v>19882517</v>
      </c>
      <c r="BK14" s="19">
        <v>20546215</v>
      </c>
      <c r="BL14" s="19"/>
      <c r="BM14" s="19"/>
      <c r="BN14" s="19"/>
      <c r="BO14" s="20">
        <f t="shared" si="39"/>
        <v>20546215</v>
      </c>
      <c r="BQ14" s="19">
        <v>21013398</v>
      </c>
      <c r="BR14" s="19"/>
      <c r="BS14" s="19"/>
      <c r="BT14" s="19"/>
      <c r="BU14" s="20">
        <f t="shared" si="28"/>
        <v>21013398</v>
      </c>
      <c r="BW14" s="19">
        <f t="shared" si="29"/>
        <v>128652642</v>
      </c>
      <c r="BX14" s="19">
        <f t="shared" si="29"/>
        <v>0</v>
      </c>
      <c r="BY14" s="19">
        <f t="shared" si="29"/>
        <v>0</v>
      </c>
      <c r="BZ14" s="19">
        <f t="shared" si="29"/>
        <v>0</v>
      </c>
      <c r="CA14" s="20">
        <f t="shared" si="30"/>
        <v>128652642</v>
      </c>
    </row>
    <row r="15" spans="1:85" x14ac:dyDescent="0.25">
      <c r="A15" s="33"/>
      <c r="B15" s="18" t="s">
        <v>23</v>
      </c>
      <c r="C15" s="22">
        <v>37.119999999999997</v>
      </c>
      <c r="D15" s="22"/>
      <c r="E15" s="22"/>
      <c r="F15" s="22"/>
      <c r="G15" s="22">
        <f t="shared" si="26"/>
        <v>37.119999999999997</v>
      </c>
      <c r="I15" s="22">
        <v>37.156999999999996</v>
      </c>
      <c r="J15" s="22"/>
      <c r="K15" s="22"/>
      <c r="L15" s="22"/>
      <c r="M15" s="22">
        <f t="shared" si="27"/>
        <v>37.156999999999996</v>
      </c>
      <c r="O15" s="22">
        <v>37.270000000000003</v>
      </c>
      <c r="P15" s="22"/>
      <c r="Q15" s="22"/>
      <c r="R15" s="22"/>
      <c r="S15" s="22">
        <f t="shared" si="31"/>
        <v>37.270000000000003</v>
      </c>
      <c r="U15" s="22">
        <v>36.11</v>
      </c>
      <c r="V15" s="22"/>
      <c r="W15" s="22"/>
      <c r="X15" s="22"/>
      <c r="Y15" s="22">
        <f t="shared" si="32"/>
        <v>36.11</v>
      </c>
      <c r="AA15" s="22">
        <v>1.5329999999999999</v>
      </c>
      <c r="AB15" s="22"/>
      <c r="AC15" s="22"/>
      <c r="AD15" s="22"/>
      <c r="AE15" s="22">
        <f t="shared" si="33"/>
        <v>1.5329999999999999</v>
      </c>
      <c r="AG15" s="22">
        <v>0.58099999999999996</v>
      </c>
      <c r="AH15" s="22"/>
      <c r="AI15" s="22"/>
      <c r="AJ15" s="22"/>
      <c r="AK15" s="22">
        <f t="shared" si="34"/>
        <v>0.58099999999999996</v>
      </c>
      <c r="AM15" s="22">
        <v>0.38900000000000001</v>
      </c>
      <c r="AN15" s="22"/>
      <c r="AO15" s="22"/>
      <c r="AP15" s="22"/>
      <c r="AQ15" s="22">
        <f t="shared" si="35"/>
        <v>0.38900000000000001</v>
      </c>
      <c r="AS15" s="22">
        <v>0.3</v>
      </c>
      <c r="AT15" s="22"/>
      <c r="AU15" s="22"/>
      <c r="AV15" s="22"/>
      <c r="AW15" s="22">
        <f t="shared" si="36"/>
        <v>0.3</v>
      </c>
      <c r="AY15" s="22">
        <v>15.627000000000001</v>
      </c>
      <c r="AZ15" s="22"/>
      <c r="BA15" s="22"/>
      <c r="BB15" s="22"/>
      <c r="BC15" s="22">
        <f t="shared" si="37"/>
        <v>15.627000000000001</v>
      </c>
      <c r="BE15" s="22">
        <v>37.616999999999997</v>
      </c>
      <c r="BF15" s="22"/>
      <c r="BG15" s="22"/>
      <c r="BH15" s="22"/>
      <c r="BI15" s="22">
        <f t="shared" si="38"/>
        <v>37.616999999999997</v>
      </c>
      <c r="BK15" s="22">
        <v>37.863999999999997</v>
      </c>
      <c r="BL15" s="22"/>
      <c r="BM15" s="22"/>
      <c r="BN15" s="22"/>
      <c r="BO15" s="22">
        <f t="shared" si="39"/>
        <v>37.863999999999997</v>
      </c>
      <c r="BQ15" s="22">
        <v>38.091999999999999</v>
      </c>
      <c r="BR15" s="22"/>
      <c r="BS15" s="22"/>
      <c r="BT15" s="22"/>
      <c r="BU15" s="22">
        <f t="shared" si="28"/>
        <v>38.091999999999999</v>
      </c>
      <c r="BW15" s="22">
        <f t="shared" si="29"/>
        <v>279.65999999999997</v>
      </c>
      <c r="BX15" s="22">
        <f t="shared" si="29"/>
        <v>0</v>
      </c>
      <c r="BY15" s="22">
        <f t="shared" si="29"/>
        <v>0</v>
      </c>
      <c r="BZ15" s="22">
        <f t="shared" si="29"/>
        <v>0</v>
      </c>
      <c r="CA15" s="22">
        <f t="shared" si="30"/>
        <v>279.65999999999997</v>
      </c>
    </row>
    <row r="16" spans="1:85" x14ac:dyDescent="0.25">
      <c r="A16" s="11"/>
      <c r="B16" s="12"/>
      <c r="C16" s="13"/>
      <c r="D16" s="13"/>
      <c r="E16" s="13"/>
      <c r="F16" s="13"/>
      <c r="G16" s="13"/>
      <c r="I16" s="13"/>
      <c r="J16" s="13"/>
      <c r="K16" s="13"/>
      <c r="L16" s="13"/>
      <c r="M16" s="13"/>
      <c r="O16" s="13"/>
      <c r="P16" s="13"/>
      <c r="Q16" s="13"/>
      <c r="R16" s="13"/>
      <c r="S16" s="13"/>
      <c r="U16" s="13"/>
      <c r="V16" s="13"/>
      <c r="W16" s="13"/>
      <c r="X16" s="13"/>
      <c r="Y16" s="13"/>
      <c r="AA16" s="13"/>
      <c r="AB16" s="13"/>
      <c r="AC16" s="13"/>
      <c r="AD16" s="13"/>
      <c r="AE16" s="13"/>
      <c r="AG16" s="13"/>
      <c r="AH16" s="13"/>
      <c r="AI16" s="13"/>
      <c r="AJ16" s="13"/>
      <c r="AK16" s="13"/>
      <c r="AM16" s="13"/>
      <c r="AN16" s="13"/>
      <c r="AO16" s="13"/>
      <c r="AP16" s="13"/>
      <c r="AQ16" s="13"/>
      <c r="AS16" s="13"/>
      <c r="AT16" s="13"/>
      <c r="AU16" s="13"/>
      <c r="AV16" s="13"/>
      <c r="AW16" s="13"/>
      <c r="AX16" s="4"/>
      <c r="AY16" s="13"/>
      <c r="AZ16" s="13"/>
      <c r="BA16" s="13"/>
      <c r="BB16" s="13"/>
      <c r="BC16" s="13"/>
      <c r="BE16" s="13"/>
      <c r="BF16" s="13"/>
      <c r="BG16" s="13"/>
      <c r="BH16" s="13"/>
      <c r="BI16" s="13"/>
      <c r="BK16" s="13"/>
      <c r="BL16" s="13"/>
      <c r="BM16" s="13"/>
      <c r="BN16" s="13"/>
      <c r="BO16" s="13"/>
      <c r="BQ16" s="13"/>
      <c r="BR16" s="13"/>
      <c r="BS16" s="13"/>
      <c r="BT16" s="13"/>
      <c r="BU16" s="13"/>
      <c r="BW16" s="13"/>
      <c r="BX16" s="13"/>
      <c r="BY16" s="13"/>
      <c r="BZ16" s="13"/>
      <c r="CA16" s="13"/>
    </row>
    <row r="17" spans="1:82" x14ac:dyDescent="0.25">
      <c r="A17" s="26" t="s">
        <v>29</v>
      </c>
      <c r="B17" s="26"/>
      <c r="C17" s="26"/>
      <c r="D17" s="26"/>
      <c r="E17" s="26"/>
      <c r="F17" s="26"/>
      <c r="G17" s="26"/>
    </row>
    <row r="18" spans="1:82" ht="19.5" customHeight="1" x14ac:dyDescent="0.25">
      <c r="A18" s="27" t="s">
        <v>30</v>
      </c>
      <c r="B18" s="14" t="s">
        <v>22</v>
      </c>
      <c r="C18" s="15">
        <f>C21+C23</f>
        <v>45597377</v>
      </c>
      <c r="D18" s="15">
        <f t="shared" ref="D18:F19" si="40">D21+D23</f>
        <v>2835872</v>
      </c>
      <c r="E18" s="15">
        <f t="shared" si="40"/>
        <v>48535312</v>
      </c>
      <c r="F18" s="15">
        <f t="shared" si="40"/>
        <v>5439844</v>
      </c>
      <c r="G18" s="15">
        <f>SUM(C18:F18)</f>
        <v>102408405</v>
      </c>
      <c r="I18" s="15">
        <f>I21+I23</f>
        <v>48690683</v>
      </c>
      <c r="J18" s="15">
        <f t="shared" ref="J18:L19" si="41">J21+J23</f>
        <v>2867527</v>
      </c>
      <c r="K18" s="15">
        <f t="shared" si="41"/>
        <v>46300403</v>
      </c>
      <c r="L18" s="15">
        <f t="shared" si="41"/>
        <v>6255891</v>
      </c>
      <c r="M18" s="15">
        <f>SUM(I18:L18)</f>
        <v>104114504</v>
      </c>
      <c r="N18" s="4"/>
      <c r="O18" s="15">
        <f>O21+O23</f>
        <v>51283756</v>
      </c>
      <c r="P18" s="15">
        <f t="shared" ref="P18:R19" si="42">P21+P23</f>
        <v>3105757</v>
      </c>
      <c r="Q18" s="15">
        <f t="shared" si="42"/>
        <v>50532781</v>
      </c>
      <c r="R18" s="15">
        <f t="shared" si="42"/>
        <v>6773053</v>
      </c>
      <c r="S18" s="15">
        <f>SUM(O18:R18)</f>
        <v>111695347</v>
      </c>
      <c r="U18" s="15">
        <f>U21+U23</f>
        <v>43444710</v>
      </c>
      <c r="V18" s="15">
        <f t="shared" ref="V18:X19" si="43">V21+V23</f>
        <v>2829303</v>
      </c>
      <c r="W18" s="15">
        <f t="shared" si="43"/>
        <v>45671427</v>
      </c>
      <c r="X18" s="15">
        <f t="shared" si="43"/>
        <v>6037441</v>
      </c>
      <c r="Y18" s="15">
        <f>SUM(U18:X18)</f>
        <v>97982881</v>
      </c>
      <c r="AA18" s="15">
        <f>AA21+AA23</f>
        <v>41574381</v>
      </c>
      <c r="AB18" s="15">
        <f t="shared" ref="AB18:AD19" si="44">AB21+AB23</f>
        <v>3119343</v>
      </c>
      <c r="AC18" s="15">
        <f t="shared" si="44"/>
        <v>47852215</v>
      </c>
      <c r="AD18" s="15">
        <f t="shared" si="44"/>
        <v>5916516</v>
      </c>
      <c r="AE18" s="15">
        <f>SUM(AA18:AD18)</f>
        <v>98462455</v>
      </c>
      <c r="AG18" s="15">
        <f>AG21+AG23</f>
        <v>52404844</v>
      </c>
      <c r="AH18" s="15">
        <f t="shared" ref="AH18:AJ19" si="45">AH21+AH23</f>
        <v>2931459</v>
      </c>
      <c r="AI18" s="15">
        <f t="shared" si="45"/>
        <v>54021219</v>
      </c>
      <c r="AJ18" s="15">
        <f t="shared" si="45"/>
        <v>6437192</v>
      </c>
      <c r="AK18" s="15">
        <f>SUM(AG18:AJ18)</f>
        <v>115794714</v>
      </c>
      <c r="AM18" s="15">
        <f>AM21+AM23</f>
        <v>53841149</v>
      </c>
      <c r="AN18" s="15">
        <f t="shared" ref="AN18:AP19" si="46">AN21+AN23</f>
        <v>3817526</v>
      </c>
      <c r="AO18" s="15">
        <f t="shared" si="46"/>
        <v>66691772</v>
      </c>
      <c r="AP18" s="15">
        <f t="shared" si="46"/>
        <v>7783566</v>
      </c>
      <c r="AQ18" s="15">
        <f>SUM(AM18:AP18)</f>
        <v>132134013</v>
      </c>
      <c r="AR18" s="23"/>
      <c r="AS18" s="15">
        <f>AS21+AS23</f>
        <v>51816878</v>
      </c>
      <c r="AT18" s="15">
        <f t="shared" ref="AT18:AV19" si="47">AT21+AT23</f>
        <v>3864954</v>
      </c>
      <c r="AU18" s="15">
        <f t="shared" si="47"/>
        <v>66068760</v>
      </c>
      <c r="AV18" s="15">
        <f t="shared" si="47"/>
        <v>7513804</v>
      </c>
      <c r="AW18" s="15">
        <f>SUM(AS18:AV18)</f>
        <v>129264396</v>
      </c>
      <c r="AX18" s="23"/>
      <c r="AY18" s="15">
        <f>AY21+AY23</f>
        <v>41787179</v>
      </c>
      <c r="AZ18" s="15">
        <f t="shared" ref="AZ18:BB19" si="48">AZ21+AZ23</f>
        <v>3101960</v>
      </c>
      <c r="BA18" s="15">
        <f t="shared" si="48"/>
        <v>53030170</v>
      </c>
      <c r="BB18" s="15">
        <f t="shared" si="48"/>
        <v>7050440</v>
      </c>
      <c r="BC18" s="15">
        <f>SUM(AY18:BB18)</f>
        <v>104969749</v>
      </c>
      <c r="BE18" s="15">
        <f>BE21+BE23</f>
        <v>49912905</v>
      </c>
      <c r="BF18" s="15">
        <f t="shared" ref="BF18:BH19" si="49">BF21+BF23</f>
        <v>3142659</v>
      </c>
      <c r="BG18" s="15">
        <f t="shared" si="49"/>
        <v>51986148</v>
      </c>
      <c r="BH18" s="15">
        <f t="shared" si="49"/>
        <v>8149520</v>
      </c>
      <c r="BI18" s="15">
        <f>SUM(BE18:BH18)</f>
        <v>113191232</v>
      </c>
      <c r="BK18" s="15">
        <f>BK21+BK23</f>
        <v>56748130</v>
      </c>
      <c r="BL18" s="15">
        <f t="shared" ref="BL18:BN19" si="50">BL21+BL23</f>
        <v>3758708</v>
      </c>
      <c r="BM18" s="15">
        <f t="shared" si="50"/>
        <v>62169027</v>
      </c>
      <c r="BN18" s="15">
        <f t="shared" si="50"/>
        <v>8673825</v>
      </c>
      <c r="BO18" s="15">
        <f>SUM(BK18:BN18)</f>
        <v>131349690</v>
      </c>
      <c r="BQ18" s="15">
        <f>BQ21+BQ23</f>
        <v>60941028</v>
      </c>
      <c r="BR18" s="15">
        <f t="shared" ref="BR18:BT19" si="51">BR21+BR23</f>
        <v>4370923</v>
      </c>
      <c r="BS18" s="15">
        <f t="shared" si="51"/>
        <v>48087187</v>
      </c>
      <c r="BT18" s="15">
        <f t="shared" si="51"/>
        <v>10310978</v>
      </c>
      <c r="BU18" s="15">
        <f>SUM(BQ18:BT18)</f>
        <v>123710116</v>
      </c>
      <c r="BW18" s="15">
        <f>BW21+BW23</f>
        <v>598043020</v>
      </c>
      <c r="BX18" s="15">
        <f t="shared" ref="BX18:BZ19" si="52">BX21+BX23</f>
        <v>39745991</v>
      </c>
      <c r="BY18" s="15">
        <f t="shared" si="52"/>
        <v>640946421</v>
      </c>
      <c r="BZ18" s="15">
        <f t="shared" si="52"/>
        <v>86342070</v>
      </c>
      <c r="CA18" s="15">
        <f>SUM(BW18:BZ18)</f>
        <v>1365077502</v>
      </c>
      <c r="CC18" s="4"/>
      <c r="CD18" s="4"/>
    </row>
    <row r="19" spans="1:82" ht="19.5" customHeight="1" x14ac:dyDescent="0.25">
      <c r="A19" s="27"/>
      <c r="B19" s="14" t="s">
        <v>23</v>
      </c>
      <c r="C19" s="17">
        <f t="shared" ref="C19" si="53">C22+C24</f>
        <v>5.411905</v>
      </c>
      <c r="D19" s="17">
        <f t="shared" si="40"/>
        <v>3.3254760000000001</v>
      </c>
      <c r="E19" s="17">
        <f t="shared" si="40"/>
        <v>75.176883000000004</v>
      </c>
      <c r="F19" s="17">
        <f t="shared" si="40"/>
        <v>3.2463169999999999</v>
      </c>
      <c r="G19" s="17">
        <f>SUM(C19:F19)</f>
        <v>87.160581000000008</v>
      </c>
      <c r="I19" s="17">
        <f>I22+I24</f>
        <v>4.3445999999999998</v>
      </c>
      <c r="J19" s="17">
        <f t="shared" si="41"/>
        <v>3.1585000000000001</v>
      </c>
      <c r="K19" s="17">
        <f t="shared" si="41"/>
        <v>73.68929</v>
      </c>
      <c r="L19" s="17">
        <f t="shared" si="41"/>
        <v>3.1916000000000002</v>
      </c>
      <c r="M19" s="17">
        <f>SUM(I19:L19)</f>
        <v>84.383989999999997</v>
      </c>
      <c r="O19" s="17">
        <f>O22+O24</f>
        <v>6.4332000000000003</v>
      </c>
      <c r="P19" s="17">
        <f t="shared" si="42"/>
        <v>3.4226000000000001</v>
      </c>
      <c r="Q19" s="17">
        <f t="shared" si="42"/>
        <v>73.160259999999994</v>
      </c>
      <c r="R19" s="17">
        <f t="shared" si="42"/>
        <v>3.13</v>
      </c>
      <c r="S19" s="17">
        <f>SUM(O19:R19)</f>
        <v>86.146059999999991</v>
      </c>
      <c r="U19" s="17">
        <f>U22+U24</f>
        <v>6.8761000000000001</v>
      </c>
      <c r="V19" s="17">
        <f t="shared" si="43"/>
        <v>3.1251000000000002</v>
      </c>
      <c r="W19" s="17">
        <f t="shared" si="43"/>
        <v>69.817760000000007</v>
      </c>
      <c r="X19" s="17">
        <f t="shared" si="43"/>
        <v>3.407</v>
      </c>
      <c r="Y19" s="17">
        <f>SUM(U19:X19)</f>
        <v>83.225960000000001</v>
      </c>
      <c r="AA19" s="17">
        <f>AA22+AA24</f>
        <v>6.0902000000000003</v>
      </c>
      <c r="AB19" s="17">
        <f t="shared" si="44"/>
        <v>3.0846</v>
      </c>
      <c r="AC19" s="17">
        <f t="shared" si="44"/>
        <v>73.378870000000006</v>
      </c>
      <c r="AD19" s="17">
        <f t="shared" si="44"/>
        <v>3.3917000000000002</v>
      </c>
      <c r="AE19" s="17">
        <f>SUM(AA19:AD19)</f>
        <v>85.945370000000011</v>
      </c>
      <c r="AG19" s="17">
        <f>AG22+AG24</f>
        <v>6.9013999999999998</v>
      </c>
      <c r="AH19" s="17">
        <f t="shared" si="45"/>
        <v>3.0493000000000001</v>
      </c>
      <c r="AI19" s="17">
        <f t="shared" si="45"/>
        <v>85.227150000000009</v>
      </c>
      <c r="AJ19" s="17">
        <f t="shared" si="45"/>
        <v>3.5863999999999998</v>
      </c>
      <c r="AK19" s="17">
        <f>SUM(AG19:AJ19)</f>
        <v>98.764250000000004</v>
      </c>
      <c r="AM19" s="17">
        <f>AM22+AM24</f>
        <v>8.4821999999999989</v>
      </c>
      <c r="AN19" s="17">
        <f t="shared" si="46"/>
        <v>3.1910000000000007</v>
      </c>
      <c r="AO19" s="17">
        <f t="shared" si="46"/>
        <v>101.28629000000006</v>
      </c>
      <c r="AP19" s="17">
        <f t="shared" si="46"/>
        <v>4.1731999999999996</v>
      </c>
      <c r="AQ19" s="17">
        <f>SUM(AM19:AP19)</f>
        <v>117.13269000000005</v>
      </c>
      <c r="AS19" s="17">
        <f>AS22+AS24</f>
        <v>10.442599999999997</v>
      </c>
      <c r="AT19" s="17">
        <f t="shared" si="47"/>
        <v>3.2216</v>
      </c>
      <c r="AU19" s="17">
        <f t="shared" si="47"/>
        <v>101.16120000000005</v>
      </c>
      <c r="AV19" s="17">
        <f t="shared" si="47"/>
        <v>4.087699999999999</v>
      </c>
      <c r="AW19" s="17">
        <f>SUM(AS19:AV19)</f>
        <v>118.91310000000004</v>
      </c>
      <c r="AY19" s="17">
        <f>AY22+AY24</f>
        <v>9.6028000000000002</v>
      </c>
      <c r="AZ19" s="17">
        <f t="shared" si="48"/>
        <v>3.1491000000000002</v>
      </c>
      <c r="BA19" s="17">
        <f t="shared" si="48"/>
        <v>83.797099999999887</v>
      </c>
      <c r="BB19" s="17">
        <f t="shared" si="48"/>
        <v>4.7365000000000022</v>
      </c>
      <c r="BC19" s="17">
        <f>SUM(AY19:BB19)</f>
        <v>101.2854999999999</v>
      </c>
      <c r="BE19" s="17">
        <f>BE22+BE24</f>
        <v>8.7294999999999998</v>
      </c>
      <c r="BF19" s="17">
        <f t="shared" si="49"/>
        <v>3.617</v>
      </c>
      <c r="BG19" s="17">
        <f t="shared" si="49"/>
        <v>78.537499999999994</v>
      </c>
      <c r="BH19" s="17">
        <f t="shared" si="49"/>
        <v>4.7967000000000004</v>
      </c>
      <c r="BI19" s="17">
        <f>SUM(BE19:BH19)</f>
        <v>95.680699999999987</v>
      </c>
      <c r="BK19" s="17">
        <f>BK22+BK24</f>
        <v>11.0832</v>
      </c>
      <c r="BL19" s="17">
        <f t="shared" si="50"/>
        <v>4.4632000000000005</v>
      </c>
      <c r="BM19" s="17">
        <f t="shared" si="50"/>
        <v>80.087600000000023</v>
      </c>
      <c r="BN19" s="17">
        <f t="shared" si="50"/>
        <v>5.1394999999999973</v>
      </c>
      <c r="BO19" s="17">
        <f>SUM(BK19:BN19)</f>
        <v>100.77350000000003</v>
      </c>
      <c r="BQ19" s="17">
        <f>BQ22+BQ24</f>
        <v>10.489300000000002</v>
      </c>
      <c r="BR19" s="17">
        <f t="shared" si="51"/>
        <v>4.8183000000000016</v>
      </c>
      <c r="BS19" s="17">
        <f t="shared" si="51"/>
        <v>84.095800000000011</v>
      </c>
      <c r="BT19" s="17">
        <f t="shared" si="51"/>
        <v>5.7115999999999998</v>
      </c>
      <c r="BU19" s="17">
        <f>SUM(BQ19:BT19)</f>
        <v>105.11500000000002</v>
      </c>
      <c r="BW19" s="17">
        <f>BW22+BW24</f>
        <v>94.887005000000002</v>
      </c>
      <c r="BX19" s="17">
        <f t="shared" si="52"/>
        <v>41.625775999999995</v>
      </c>
      <c r="BY19" s="17">
        <f t="shared" si="52"/>
        <v>979.41570300000024</v>
      </c>
      <c r="BZ19" s="17">
        <f t="shared" si="52"/>
        <v>48.598216999999998</v>
      </c>
      <c r="CA19" s="17">
        <f>SUM(BW19:BZ19)</f>
        <v>1164.5267010000002</v>
      </c>
    </row>
    <row r="20" spans="1:82" x14ac:dyDescent="0.25">
      <c r="A20" s="28" t="s">
        <v>26</v>
      </c>
      <c r="B20" s="29"/>
      <c r="C20" s="29"/>
      <c r="D20" s="29"/>
      <c r="E20" s="29"/>
      <c r="F20" s="29"/>
      <c r="G20" s="29"/>
    </row>
    <row r="21" spans="1:82" x14ac:dyDescent="0.25">
      <c r="A21" s="37" t="s">
        <v>31</v>
      </c>
      <c r="B21" s="18" t="s">
        <v>22</v>
      </c>
      <c r="C21" s="19">
        <v>45597377</v>
      </c>
      <c r="D21" s="19">
        <v>2835872</v>
      </c>
      <c r="E21" s="19">
        <v>46461006</v>
      </c>
      <c r="F21" s="19">
        <v>5439324</v>
      </c>
      <c r="G21" s="20">
        <f t="shared" ref="G21:G24" si="54">SUM(C21:F21)</f>
        <v>100333579</v>
      </c>
      <c r="I21" s="19">
        <v>48690683</v>
      </c>
      <c r="J21" s="19">
        <v>2867527</v>
      </c>
      <c r="K21" s="19">
        <v>44390287</v>
      </c>
      <c r="L21" s="19">
        <v>6255415</v>
      </c>
      <c r="M21" s="20">
        <f t="shared" ref="M21:M24" si="55">SUM(I21:L21)</f>
        <v>102203912</v>
      </c>
      <c r="N21" s="4"/>
      <c r="O21" s="19">
        <v>51283756</v>
      </c>
      <c r="P21" s="19">
        <v>3105757</v>
      </c>
      <c r="Q21" s="19">
        <v>48402563</v>
      </c>
      <c r="R21" s="19">
        <v>6772598</v>
      </c>
      <c r="S21" s="20">
        <f t="shared" ref="S21:S24" si="56">SUM(O21:R21)</f>
        <v>109564674</v>
      </c>
      <c r="U21" s="19">
        <v>43444710</v>
      </c>
      <c r="V21" s="19">
        <v>2829303</v>
      </c>
      <c r="W21" s="19">
        <v>43573324</v>
      </c>
      <c r="X21" s="19">
        <v>6037005</v>
      </c>
      <c r="Y21" s="20">
        <f t="shared" ref="Y21:Y24" si="57">SUM(U21:X21)</f>
        <v>95884342</v>
      </c>
      <c r="AA21" s="19">
        <v>41574381</v>
      </c>
      <c r="AB21" s="19">
        <v>3119343</v>
      </c>
      <c r="AC21" s="19">
        <v>45242146</v>
      </c>
      <c r="AD21" s="19">
        <v>5916223</v>
      </c>
      <c r="AE21" s="20">
        <f t="shared" ref="AE21:AE24" si="58">SUM(AA21:AD21)</f>
        <v>95852093</v>
      </c>
      <c r="AG21" s="19">
        <v>52404844</v>
      </c>
      <c r="AH21" s="19">
        <v>2931459</v>
      </c>
      <c r="AI21" s="19">
        <v>51093345</v>
      </c>
      <c r="AJ21" s="19">
        <v>6432313</v>
      </c>
      <c r="AK21" s="20">
        <f t="shared" ref="AK21:AK24" si="59">SUM(AG21:AJ21)</f>
        <v>112861961</v>
      </c>
      <c r="AM21" s="19">
        <v>53841149</v>
      </c>
      <c r="AN21" s="19">
        <v>3817526</v>
      </c>
      <c r="AO21" s="19">
        <v>63391714</v>
      </c>
      <c r="AP21" s="19">
        <v>7780385</v>
      </c>
      <c r="AQ21" s="20">
        <f t="shared" ref="AQ21:AQ24" si="60">SUM(AM21:AP21)</f>
        <v>128830774</v>
      </c>
      <c r="AS21" s="19">
        <v>51816878</v>
      </c>
      <c r="AT21" s="19">
        <v>3864954</v>
      </c>
      <c r="AU21" s="19">
        <v>62682830</v>
      </c>
      <c r="AV21" s="19">
        <v>7510601</v>
      </c>
      <c r="AW21" s="20">
        <f t="shared" ref="AW21:AW24" si="61">SUM(AS21:AV21)</f>
        <v>125875263</v>
      </c>
      <c r="AY21" s="19">
        <v>41787179</v>
      </c>
      <c r="AZ21" s="19">
        <v>3101960</v>
      </c>
      <c r="BA21" s="19">
        <v>50523151</v>
      </c>
      <c r="BB21" s="19">
        <v>7047844</v>
      </c>
      <c r="BC21" s="20">
        <f t="shared" ref="BC21:BC24" si="62">SUM(AY21:BB21)</f>
        <v>102460134</v>
      </c>
      <c r="BD21" s="4"/>
      <c r="BE21" s="19">
        <v>49912905</v>
      </c>
      <c r="BF21" s="19">
        <v>3142659</v>
      </c>
      <c r="BG21" s="19">
        <v>50012453</v>
      </c>
      <c r="BH21" s="19">
        <v>8146911</v>
      </c>
      <c r="BI21" s="20">
        <f t="shared" ref="BI21:BI24" si="63">SUM(BE21:BH21)</f>
        <v>111214928</v>
      </c>
      <c r="BJ21" s="4"/>
      <c r="BK21" s="19">
        <v>56748130</v>
      </c>
      <c r="BL21" s="19">
        <v>3758708</v>
      </c>
      <c r="BM21" s="19">
        <v>60256647</v>
      </c>
      <c r="BN21" s="19">
        <v>8671252</v>
      </c>
      <c r="BO21" s="20">
        <f t="shared" ref="BO21:BO24" si="64">SUM(BK21:BN21)</f>
        <v>129434737</v>
      </c>
      <c r="BQ21" s="19">
        <v>60941028</v>
      </c>
      <c r="BR21" s="19">
        <v>4370923</v>
      </c>
      <c r="BS21" s="19">
        <v>45975872</v>
      </c>
      <c r="BT21" s="19">
        <v>10308358</v>
      </c>
      <c r="BU21" s="20">
        <f t="shared" ref="BU21:BU24" si="65">SUM(BQ21:BT21)</f>
        <v>121596181</v>
      </c>
      <c r="BW21" s="19">
        <f>C21+I21+O21+U21+AA21+AG21+AM21+AS21+AY21+BE21+BK21+BQ21</f>
        <v>598043020</v>
      </c>
      <c r="BX21" s="19">
        <f t="shared" ref="BX21:BZ24" si="66">D21+J21+P21+V21+AB21+AH21+AN21+AT21+AZ21+BF21+BL21+BR21</f>
        <v>39745991</v>
      </c>
      <c r="BY21" s="19">
        <f t="shared" si="66"/>
        <v>612005338</v>
      </c>
      <c r="BZ21" s="19">
        <f t="shared" si="66"/>
        <v>86318229</v>
      </c>
      <c r="CA21" s="20">
        <f t="shared" ref="CA21:CA24" si="67">SUM(BW21:BZ21)</f>
        <v>1336112578</v>
      </c>
    </row>
    <row r="22" spans="1:82" x14ac:dyDescent="0.25">
      <c r="A22" s="37"/>
      <c r="B22" s="18" t="s">
        <v>23</v>
      </c>
      <c r="C22" s="22">
        <v>5.411905</v>
      </c>
      <c r="D22" s="22">
        <v>3.3254760000000001</v>
      </c>
      <c r="E22" s="22">
        <v>74.466953000000004</v>
      </c>
      <c r="F22" s="22">
        <v>3.2463169999999999</v>
      </c>
      <c r="G22" s="22">
        <f t="shared" si="54"/>
        <v>86.450651000000008</v>
      </c>
      <c r="I22" s="22">
        <v>4.3445999999999998</v>
      </c>
      <c r="J22" s="22">
        <v>3.1585000000000001</v>
      </c>
      <c r="K22" s="22">
        <v>72.968400000000003</v>
      </c>
      <c r="L22" s="22">
        <v>3.1916000000000002</v>
      </c>
      <c r="M22" s="22">
        <f t="shared" si="55"/>
        <v>83.6631</v>
      </c>
      <c r="O22" s="22">
        <v>6.4332000000000003</v>
      </c>
      <c r="P22" s="22">
        <v>3.4226000000000001</v>
      </c>
      <c r="Q22" s="22">
        <v>72.4739</v>
      </c>
      <c r="R22" s="22">
        <v>3.13</v>
      </c>
      <c r="S22" s="22">
        <f t="shared" si="56"/>
        <v>85.459699999999998</v>
      </c>
      <c r="U22" s="22">
        <v>6.8761000000000001</v>
      </c>
      <c r="V22" s="22">
        <v>3.1251000000000002</v>
      </c>
      <c r="W22" s="22">
        <v>69.274600000000007</v>
      </c>
      <c r="X22" s="22">
        <v>3.407</v>
      </c>
      <c r="Y22" s="22">
        <f t="shared" si="57"/>
        <v>82.6828</v>
      </c>
      <c r="AA22" s="22">
        <v>6.0902000000000003</v>
      </c>
      <c r="AB22" s="22">
        <v>3.0846</v>
      </c>
      <c r="AC22" s="22">
        <v>73.0946</v>
      </c>
      <c r="AD22" s="22">
        <v>3.3917000000000002</v>
      </c>
      <c r="AE22" s="22">
        <f t="shared" si="58"/>
        <v>85.661100000000005</v>
      </c>
      <c r="AG22" s="22">
        <v>6.9013999999999998</v>
      </c>
      <c r="AH22" s="22">
        <v>3.0493000000000001</v>
      </c>
      <c r="AI22" s="22">
        <v>84.882800000000003</v>
      </c>
      <c r="AJ22" s="22">
        <v>3.5863999999999998</v>
      </c>
      <c r="AK22" s="22">
        <f t="shared" si="59"/>
        <v>98.419899999999998</v>
      </c>
      <c r="AM22" s="22">
        <v>8.4821999999999989</v>
      </c>
      <c r="AN22" s="22">
        <v>3.1910000000000007</v>
      </c>
      <c r="AO22" s="22">
        <v>100.97450000000006</v>
      </c>
      <c r="AP22" s="22">
        <v>4.1731999999999996</v>
      </c>
      <c r="AQ22" s="22">
        <f t="shared" si="60"/>
        <v>116.82090000000005</v>
      </c>
      <c r="AS22" s="22">
        <v>10.442599999999997</v>
      </c>
      <c r="AT22" s="22">
        <v>3.2216</v>
      </c>
      <c r="AU22" s="22">
        <v>100.85490000000006</v>
      </c>
      <c r="AV22" s="22">
        <v>4.087699999999999</v>
      </c>
      <c r="AW22" s="22">
        <f t="shared" si="61"/>
        <v>118.60680000000005</v>
      </c>
      <c r="AY22" s="22">
        <v>9.6028000000000002</v>
      </c>
      <c r="AZ22" s="22">
        <v>3.1491000000000002</v>
      </c>
      <c r="BA22" s="22">
        <v>83.444499999999891</v>
      </c>
      <c r="BB22" s="22">
        <v>4.7365000000000022</v>
      </c>
      <c r="BC22" s="22">
        <f t="shared" si="62"/>
        <v>100.9328999999999</v>
      </c>
      <c r="BE22" s="22">
        <v>8.7294999999999998</v>
      </c>
      <c r="BF22" s="22">
        <v>3.617</v>
      </c>
      <c r="BG22" s="22">
        <v>78.142099999999999</v>
      </c>
      <c r="BH22" s="22">
        <v>4.7967000000000004</v>
      </c>
      <c r="BI22" s="22">
        <f t="shared" si="63"/>
        <v>95.285299999999992</v>
      </c>
      <c r="BK22" s="22">
        <v>11.0832</v>
      </c>
      <c r="BL22" s="22">
        <v>4.4632000000000005</v>
      </c>
      <c r="BM22" s="22">
        <v>79.748100000000022</v>
      </c>
      <c r="BN22" s="22">
        <v>5.1394999999999973</v>
      </c>
      <c r="BO22" s="22">
        <f t="shared" si="64"/>
        <v>100.43400000000003</v>
      </c>
      <c r="BQ22" s="22">
        <v>10.489300000000002</v>
      </c>
      <c r="BR22" s="22">
        <v>4.8183000000000016</v>
      </c>
      <c r="BS22" s="22">
        <v>83.414700000000011</v>
      </c>
      <c r="BT22" s="22">
        <v>5.7115999999999998</v>
      </c>
      <c r="BU22" s="22">
        <f t="shared" si="65"/>
        <v>104.43390000000002</v>
      </c>
      <c r="BW22" s="22">
        <f t="shared" ref="BW22:BW24" si="68">C22+I22+O22+U22+AA22+AG22+AM22+AS22+AY22+BE22+BK22+BQ22</f>
        <v>94.887005000000002</v>
      </c>
      <c r="BX22" s="22">
        <f t="shared" si="66"/>
        <v>41.625775999999995</v>
      </c>
      <c r="BY22" s="22">
        <f t="shared" si="66"/>
        <v>973.74005300000022</v>
      </c>
      <c r="BZ22" s="22">
        <f t="shared" si="66"/>
        <v>48.598216999999998</v>
      </c>
      <c r="CA22" s="22">
        <f t="shared" si="67"/>
        <v>1158.8510510000001</v>
      </c>
    </row>
    <row r="23" spans="1:82" x14ac:dyDescent="0.25">
      <c r="A23" s="32" t="s">
        <v>32</v>
      </c>
      <c r="B23" s="18" t="s">
        <v>22</v>
      </c>
      <c r="C23" s="19"/>
      <c r="D23" s="19"/>
      <c r="E23" s="19">
        <v>2074306</v>
      </c>
      <c r="F23" s="19">
        <v>520</v>
      </c>
      <c r="G23" s="20">
        <f t="shared" si="54"/>
        <v>2074826</v>
      </c>
      <c r="I23" s="19"/>
      <c r="J23" s="19"/>
      <c r="K23" s="19">
        <v>1910116</v>
      </c>
      <c r="L23" s="19">
        <v>476</v>
      </c>
      <c r="M23" s="20">
        <f t="shared" si="55"/>
        <v>1910592</v>
      </c>
      <c r="N23" s="4"/>
      <c r="O23" s="19"/>
      <c r="P23" s="19"/>
      <c r="Q23" s="19">
        <v>2130218</v>
      </c>
      <c r="R23" s="19">
        <v>455</v>
      </c>
      <c r="S23" s="20">
        <f t="shared" si="56"/>
        <v>2130673</v>
      </c>
      <c r="U23" s="19"/>
      <c r="V23" s="19"/>
      <c r="W23" s="19">
        <v>2098103</v>
      </c>
      <c r="X23" s="19">
        <v>436</v>
      </c>
      <c r="Y23" s="20">
        <f t="shared" si="57"/>
        <v>2098539</v>
      </c>
      <c r="AA23" s="19"/>
      <c r="AB23" s="19"/>
      <c r="AC23" s="19">
        <v>2610069</v>
      </c>
      <c r="AD23" s="19">
        <v>293</v>
      </c>
      <c r="AE23" s="20">
        <f t="shared" si="58"/>
        <v>2610362</v>
      </c>
      <c r="AG23" s="19"/>
      <c r="AH23" s="19"/>
      <c r="AI23" s="19">
        <v>2927874</v>
      </c>
      <c r="AJ23" s="19">
        <v>4879</v>
      </c>
      <c r="AK23" s="20">
        <f t="shared" si="59"/>
        <v>2932753</v>
      </c>
      <c r="AM23" s="19"/>
      <c r="AN23" s="19"/>
      <c r="AO23" s="19">
        <v>3300058</v>
      </c>
      <c r="AP23" s="19">
        <v>3181</v>
      </c>
      <c r="AQ23" s="20">
        <f t="shared" si="60"/>
        <v>3303239</v>
      </c>
      <c r="AS23" s="19"/>
      <c r="AT23" s="19"/>
      <c r="AU23" s="19">
        <v>3385930</v>
      </c>
      <c r="AV23" s="19">
        <v>3203</v>
      </c>
      <c r="AW23" s="20">
        <f t="shared" si="61"/>
        <v>3389133</v>
      </c>
      <c r="AY23" s="19"/>
      <c r="AZ23" s="19"/>
      <c r="BA23" s="19">
        <v>2507019</v>
      </c>
      <c r="BB23" s="19">
        <v>2596</v>
      </c>
      <c r="BC23" s="20">
        <f t="shared" si="62"/>
        <v>2509615</v>
      </c>
      <c r="BE23" s="19"/>
      <c r="BF23" s="19"/>
      <c r="BG23" s="19">
        <v>1973695</v>
      </c>
      <c r="BH23" s="19">
        <v>2609</v>
      </c>
      <c r="BI23" s="20">
        <f t="shared" si="63"/>
        <v>1976304</v>
      </c>
      <c r="BK23" s="19"/>
      <c r="BL23" s="19"/>
      <c r="BM23" s="19">
        <v>1912380</v>
      </c>
      <c r="BN23" s="19">
        <v>2573</v>
      </c>
      <c r="BO23" s="20">
        <f t="shared" si="64"/>
        <v>1914953</v>
      </c>
      <c r="BQ23" s="19"/>
      <c r="BR23" s="19"/>
      <c r="BS23" s="19">
        <v>2111315</v>
      </c>
      <c r="BT23" s="19">
        <v>2620</v>
      </c>
      <c r="BU23" s="20">
        <f t="shared" si="65"/>
        <v>2113935</v>
      </c>
      <c r="BW23" s="19">
        <f t="shared" si="68"/>
        <v>0</v>
      </c>
      <c r="BX23" s="19">
        <f t="shared" si="66"/>
        <v>0</v>
      </c>
      <c r="BY23" s="19">
        <f t="shared" si="66"/>
        <v>28941083</v>
      </c>
      <c r="BZ23" s="19">
        <f t="shared" si="66"/>
        <v>23841</v>
      </c>
      <c r="CA23" s="20">
        <f t="shared" si="67"/>
        <v>28964924</v>
      </c>
    </row>
    <row r="24" spans="1:82" x14ac:dyDescent="0.25">
      <c r="A24" s="33"/>
      <c r="B24" s="18" t="s">
        <v>23</v>
      </c>
      <c r="C24" s="22"/>
      <c r="D24" s="22"/>
      <c r="E24" s="22">
        <v>0.70992999999999995</v>
      </c>
      <c r="F24" s="22"/>
      <c r="G24" s="22">
        <f t="shared" si="54"/>
        <v>0.70992999999999995</v>
      </c>
      <c r="I24" s="22"/>
      <c r="J24" s="22"/>
      <c r="K24" s="22">
        <v>0.72089000000000003</v>
      </c>
      <c r="L24" s="22"/>
      <c r="M24" s="22">
        <f t="shared" si="55"/>
        <v>0.72089000000000003</v>
      </c>
      <c r="O24" s="22"/>
      <c r="P24" s="22"/>
      <c r="Q24" s="22">
        <v>0.68635999999999997</v>
      </c>
      <c r="R24" s="22"/>
      <c r="S24" s="22">
        <f t="shared" si="56"/>
        <v>0.68635999999999997</v>
      </c>
      <c r="U24" s="22"/>
      <c r="V24" s="22"/>
      <c r="W24" s="22">
        <v>0.54315999999999998</v>
      </c>
      <c r="X24" s="22"/>
      <c r="Y24" s="22">
        <f t="shared" si="57"/>
        <v>0.54315999999999998</v>
      </c>
      <c r="AA24" s="22"/>
      <c r="AB24" s="22"/>
      <c r="AC24" s="22">
        <v>0.28427000000000002</v>
      </c>
      <c r="AD24" s="22"/>
      <c r="AE24" s="22">
        <f t="shared" si="58"/>
        <v>0.28427000000000002</v>
      </c>
      <c r="AG24" s="22"/>
      <c r="AH24" s="22"/>
      <c r="AI24" s="22">
        <v>0.34434999999999999</v>
      </c>
      <c r="AJ24" s="22"/>
      <c r="AK24" s="22">
        <f t="shared" si="59"/>
        <v>0.34434999999999999</v>
      </c>
      <c r="AM24" s="22"/>
      <c r="AN24" s="22"/>
      <c r="AO24" s="22">
        <v>0.31179000000000001</v>
      </c>
      <c r="AP24" s="22"/>
      <c r="AQ24" s="22">
        <f t="shared" si="60"/>
        <v>0.31179000000000001</v>
      </c>
      <c r="AS24" s="22"/>
      <c r="AT24" s="22"/>
      <c r="AU24" s="22">
        <v>0.30630000000000002</v>
      </c>
      <c r="AV24" s="22"/>
      <c r="AW24" s="22">
        <f t="shared" si="61"/>
        <v>0.30630000000000002</v>
      </c>
      <c r="AY24" s="22"/>
      <c r="AZ24" s="22"/>
      <c r="BA24" s="22">
        <v>0.35260000000000002</v>
      </c>
      <c r="BB24" s="22"/>
      <c r="BC24" s="22">
        <f t="shared" si="62"/>
        <v>0.35260000000000002</v>
      </c>
      <c r="BE24" s="22"/>
      <c r="BF24" s="22"/>
      <c r="BG24" s="22">
        <v>0.39539999999999997</v>
      </c>
      <c r="BH24" s="22"/>
      <c r="BI24" s="22">
        <f t="shared" si="63"/>
        <v>0.39539999999999997</v>
      </c>
      <c r="BK24" s="22"/>
      <c r="BL24" s="22"/>
      <c r="BM24" s="22">
        <v>0.33950000000000002</v>
      </c>
      <c r="BN24" s="22"/>
      <c r="BO24" s="22">
        <f t="shared" si="64"/>
        <v>0.33950000000000002</v>
      </c>
      <c r="BQ24" s="22"/>
      <c r="BR24" s="22"/>
      <c r="BS24" s="22">
        <v>0.68110000000000004</v>
      </c>
      <c r="BT24" s="22"/>
      <c r="BU24" s="22">
        <f t="shared" si="65"/>
        <v>0.68110000000000004</v>
      </c>
      <c r="BW24" s="22">
        <f t="shared" si="68"/>
        <v>0</v>
      </c>
      <c r="BX24" s="22">
        <f t="shared" si="66"/>
        <v>0</v>
      </c>
      <c r="BY24" s="22">
        <f t="shared" si="66"/>
        <v>5.6756499999999992</v>
      </c>
      <c r="BZ24" s="22">
        <f t="shared" si="66"/>
        <v>0</v>
      </c>
      <c r="CA24" s="22">
        <f t="shared" si="67"/>
        <v>5.6756499999999992</v>
      </c>
    </row>
    <row r="25" spans="1:82" x14ac:dyDescent="0.25">
      <c r="A25" s="34"/>
      <c r="B25" s="35"/>
      <c r="C25" s="35"/>
      <c r="D25" s="35"/>
      <c r="E25" s="35"/>
      <c r="F25" s="35"/>
      <c r="G25" s="35"/>
    </row>
    <row r="26" spans="1:82" x14ac:dyDescent="0.25">
      <c r="A26" s="26" t="s">
        <v>33</v>
      </c>
      <c r="B26" s="26"/>
      <c r="C26" s="26"/>
      <c r="D26" s="26"/>
      <c r="E26" s="26"/>
      <c r="F26" s="26"/>
      <c r="G26" s="26"/>
    </row>
    <row r="27" spans="1:82" x14ac:dyDescent="0.25">
      <c r="A27" s="27" t="s">
        <v>34</v>
      </c>
      <c r="B27" s="14" t="s">
        <v>22</v>
      </c>
      <c r="C27" s="15">
        <f t="shared" ref="C27:F28" si="69">C30+C32</f>
        <v>9247309</v>
      </c>
      <c r="D27" s="15">
        <f t="shared" si="69"/>
        <v>502590</v>
      </c>
      <c r="E27" s="15">
        <f t="shared" si="69"/>
        <v>9154520</v>
      </c>
      <c r="F27" s="15">
        <f t="shared" si="69"/>
        <v>4000475</v>
      </c>
      <c r="G27" s="16">
        <f>SUM(C27:F27)</f>
        <v>22904894</v>
      </c>
      <c r="I27" s="15">
        <f t="shared" ref="I27:L28" si="70">I30+I32</f>
        <v>10721986</v>
      </c>
      <c r="J27" s="15">
        <f t="shared" si="70"/>
        <v>489443</v>
      </c>
      <c r="K27" s="15">
        <f t="shared" si="70"/>
        <v>9520306</v>
      </c>
      <c r="L27" s="15">
        <f t="shared" si="70"/>
        <v>3683659</v>
      </c>
      <c r="M27" s="16">
        <f>SUM(I27:L27)</f>
        <v>24415394</v>
      </c>
      <c r="N27" s="4"/>
      <c r="O27" s="15">
        <f t="shared" ref="O27:R28" si="71">O30+O32</f>
        <v>10762520</v>
      </c>
      <c r="P27" s="15">
        <f t="shared" si="71"/>
        <v>386911</v>
      </c>
      <c r="Q27" s="15">
        <f t="shared" si="71"/>
        <v>10157195</v>
      </c>
      <c r="R27" s="15">
        <f t="shared" si="71"/>
        <v>3983396</v>
      </c>
      <c r="S27" s="16">
        <f>SUM(O27:R27)</f>
        <v>25290022</v>
      </c>
      <c r="U27" s="15">
        <f t="shared" ref="U27:X28" si="72">U30+U32</f>
        <v>11182476</v>
      </c>
      <c r="V27" s="15">
        <f t="shared" si="72"/>
        <v>287339</v>
      </c>
      <c r="W27" s="15">
        <f t="shared" si="72"/>
        <v>8442017</v>
      </c>
      <c r="X27" s="15">
        <f t="shared" si="72"/>
        <v>3087878</v>
      </c>
      <c r="Y27" s="16">
        <f>SUM(U27:X27)</f>
        <v>22999710</v>
      </c>
      <c r="AA27" s="15">
        <f t="shared" ref="AA27:AD28" si="73">AA30+AA32</f>
        <v>9659690</v>
      </c>
      <c r="AB27" s="15">
        <f t="shared" si="73"/>
        <v>298782</v>
      </c>
      <c r="AC27" s="15">
        <f t="shared" si="73"/>
        <v>8254331</v>
      </c>
      <c r="AD27" s="15">
        <f t="shared" si="73"/>
        <v>2545518</v>
      </c>
      <c r="AE27" s="16">
        <f>SUM(AA27:AD27)</f>
        <v>20758321</v>
      </c>
      <c r="AG27" s="15">
        <f t="shared" ref="AG27:AJ28" si="74">AG30+AG32</f>
        <v>6718906</v>
      </c>
      <c r="AH27" s="15">
        <f t="shared" si="74"/>
        <v>269060</v>
      </c>
      <c r="AI27" s="15">
        <f t="shared" si="74"/>
        <v>8629918</v>
      </c>
      <c r="AJ27" s="15">
        <f t="shared" si="74"/>
        <v>2607780</v>
      </c>
      <c r="AK27" s="16">
        <f>SUM(AG27:AJ27)</f>
        <v>18225664</v>
      </c>
      <c r="AM27" s="15">
        <f t="shared" ref="AM27:AP28" si="75">AM30+AM32</f>
        <v>7160991</v>
      </c>
      <c r="AN27" s="15">
        <f t="shared" si="75"/>
        <v>283331</v>
      </c>
      <c r="AO27" s="15">
        <f t="shared" si="75"/>
        <v>10066843</v>
      </c>
      <c r="AP27" s="15">
        <f t="shared" si="75"/>
        <v>3047051</v>
      </c>
      <c r="AQ27" s="16">
        <f>SUM(AM27:AP27)</f>
        <v>20558216</v>
      </c>
      <c r="AS27" s="15">
        <f t="shared" ref="AS27:AV28" si="76">AS30+AS32</f>
        <v>7510001</v>
      </c>
      <c r="AT27" s="15">
        <f t="shared" si="76"/>
        <v>303117</v>
      </c>
      <c r="AU27" s="15">
        <f t="shared" si="76"/>
        <v>10433564</v>
      </c>
      <c r="AV27" s="15">
        <f t="shared" si="76"/>
        <v>2987383</v>
      </c>
      <c r="AW27" s="16">
        <f>SUM(AS27:AV27)</f>
        <v>21234065</v>
      </c>
      <c r="AX27" s="4"/>
      <c r="AY27" s="15">
        <f t="shared" ref="AY27:BB28" si="77">AY30+AY32</f>
        <v>9265158</v>
      </c>
      <c r="AZ27" s="15">
        <f t="shared" si="77"/>
        <v>403177</v>
      </c>
      <c r="BA27" s="15">
        <f t="shared" si="77"/>
        <v>7970898</v>
      </c>
      <c r="BB27" s="15">
        <f t="shared" si="77"/>
        <v>2618458</v>
      </c>
      <c r="BC27" s="16">
        <f>SUM(AY27:BB27)</f>
        <v>20257691</v>
      </c>
      <c r="BE27" s="15">
        <f t="shared" ref="BE27:BH28" si="78">BE30+BE32</f>
        <v>14420952</v>
      </c>
      <c r="BF27" s="15">
        <f t="shared" si="78"/>
        <v>516920</v>
      </c>
      <c r="BG27" s="15">
        <f t="shared" si="78"/>
        <v>11272201</v>
      </c>
      <c r="BH27" s="15">
        <f t="shared" si="78"/>
        <v>3506678</v>
      </c>
      <c r="BI27" s="16">
        <f>SUM(BE27:BH27)</f>
        <v>29716751</v>
      </c>
      <c r="BK27" s="15">
        <f t="shared" ref="BK27:BN28" si="79">BK30+BK32</f>
        <v>18565475</v>
      </c>
      <c r="BL27" s="15">
        <f t="shared" si="79"/>
        <v>892223</v>
      </c>
      <c r="BM27" s="15">
        <f t="shared" si="79"/>
        <v>10875554</v>
      </c>
      <c r="BN27" s="15">
        <f t="shared" si="79"/>
        <v>3942505</v>
      </c>
      <c r="BO27" s="16">
        <f>SUM(BK27:BN27)</f>
        <v>34275757</v>
      </c>
      <c r="BQ27" s="15">
        <f t="shared" ref="BQ27:BT28" si="80">BQ30+BQ32</f>
        <v>19587811</v>
      </c>
      <c r="BR27" s="15">
        <f t="shared" si="80"/>
        <v>996939</v>
      </c>
      <c r="BS27" s="15">
        <f t="shared" si="80"/>
        <v>12253694</v>
      </c>
      <c r="BT27" s="15">
        <f t="shared" si="80"/>
        <v>5049804</v>
      </c>
      <c r="BU27" s="16">
        <f>SUM(BQ27:BT27)</f>
        <v>37888248</v>
      </c>
      <c r="BW27" s="15">
        <f t="shared" ref="BW27:BZ28" si="81">BW30+BW32</f>
        <v>134803275</v>
      </c>
      <c r="BX27" s="15">
        <f t="shared" si="81"/>
        <v>5629832</v>
      </c>
      <c r="BY27" s="15">
        <f t="shared" si="81"/>
        <v>117031041</v>
      </c>
      <c r="BZ27" s="15">
        <f t="shared" si="81"/>
        <v>41060585</v>
      </c>
      <c r="CA27" s="16">
        <f>SUM(BW27:BZ27)</f>
        <v>298524733</v>
      </c>
      <c r="CC27" s="4"/>
      <c r="CD27" s="4"/>
    </row>
    <row r="28" spans="1:82" x14ac:dyDescent="0.25">
      <c r="A28" s="27"/>
      <c r="B28" s="14" t="s">
        <v>23</v>
      </c>
      <c r="C28" s="17">
        <f t="shared" si="69"/>
        <v>13.618</v>
      </c>
      <c r="D28" s="17">
        <f t="shared" si="69"/>
        <v>0.71799999999999997</v>
      </c>
      <c r="E28" s="17">
        <f t="shared" si="69"/>
        <v>0</v>
      </c>
      <c r="F28" s="17">
        <f t="shared" si="69"/>
        <v>0</v>
      </c>
      <c r="G28" s="17">
        <f>SUM(C28:F28)</f>
        <v>14.336</v>
      </c>
      <c r="I28" s="17">
        <f t="shared" si="70"/>
        <v>15.093999999999999</v>
      </c>
      <c r="J28" s="17">
        <f t="shared" si="70"/>
        <v>0.75</v>
      </c>
      <c r="K28" s="17">
        <f t="shared" si="70"/>
        <v>0</v>
      </c>
      <c r="L28" s="17">
        <f t="shared" si="70"/>
        <v>0</v>
      </c>
      <c r="M28" s="17">
        <f>SUM(I28:L28)</f>
        <v>15.843999999999999</v>
      </c>
      <c r="O28" s="17">
        <f t="shared" si="71"/>
        <v>13.46</v>
      </c>
      <c r="P28" s="17">
        <f t="shared" si="71"/>
        <v>0.55100000000000005</v>
      </c>
      <c r="Q28" s="17">
        <f t="shared" si="71"/>
        <v>0</v>
      </c>
      <c r="R28" s="17">
        <f t="shared" si="71"/>
        <v>0</v>
      </c>
      <c r="S28" s="17">
        <f>SUM(O28:R28)</f>
        <v>14.011000000000001</v>
      </c>
      <c r="U28" s="17">
        <f t="shared" si="72"/>
        <v>15.013999999999999</v>
      </c>
      <c r="V28" s="17">
        <f t="shared" si="72"/>
        <v>0.441</v>
      </c>
      <c r="W28" s="17">
        <f t="shared" si="72"/>
        <v>0</v>
      </c>
      <c r="X28" s="17">
        <f t="shared" si="72"/>
        <v>0</v>
      </c>
      <c r="Y28" s="17">
        <f>SUM(U28:X28)</f>
        <v>15.455</v>
      </c>
      <c r="AA28" s="17">
        <f t="shared" si="73"/>
        <v>11.304</v>
      </c>
      <c r="AB28" s="17">
        <f t="shared" si="73"/>
        <v>0.42599999999999999</v>
      </c>
      <c r="AC28" s="17">
        <f t="shared" si="73"/>
        <v>0</v>
      </c>
      <c r="AD28" s="17">
        <f t="shared" si="73"/>
        <v>0</v>
      </c>
      <c r="AE28" s="17">
        <f>SUM(AA28:AD28)</f>
        <v>11.73</v>
      </c>
      <c r="AG28" s="17">
        <f t="shared" si="74"/>
        <v>7.6879999999999997</v>
      </c>
      <c r="AH28" s="17">
        <f t="shared" si="74"/>
        <v>0.40600000000000003</v>
      </c>
      <c r="AI28" s="17">
        <f t="shared" si="74"/>
        <v>0</v>
      </c>
      <c r="AJ28" s="17">
        <f t="shared" si="74"/>
        <v>0</v>
      </c>
      <c r="AK28" s="17">
        <f>SUM(AG28:AJ28)</f>
        <v>8.0939999999999994</v>
      </c>
      <c r="AM28" s="17">
        <f t="shared" si="75"/>
        <v>7.2910000000000004</v>
      </c>
      <c r="AN28" s="17">
        <f t="shared" si="75"/>
        <v>0.42499999999999999</v>
      </c>
      <c r="AO28" s="17">
        <f t="shared" si="75"/>
        <v>0</v>
      </c>
      <c r="AP28" s="17">
        <f t="shared" si="75"/>
        <v>0</v>
      </c>
      <c r="AQ28" s="17">
        <f>SUM(AM28:AP28)</f>
        <v>7.7160000000000002</v>
      </c>
      <c r="AS28" s="17">
        <f t="shared" si="76"/>
        <v>7.7030000000000003</v>
      </c>
      <c r="AT28" s="17">
        <f t="shared" si="76"/>
        <v>0.42699999999999999</v>
      </c>
      <c r="AU28" s="17">
        <f t="shared" si="76"/>
        <v>0</v>
      </c>
      <c r="AV28" s="17">
        <f t="shared" si="76"/>
        <v>0</v>
      </c>
      <c r="AW28" s="17">
        <f>SUM(AS28:AV28)</f>
        <v>8.1300000000000008</v>
      </c>
      <c r="AY28" s="17">
        <f t="shared" si="77"/>
        <v>10.946999999999999</v>
      </c>
      <c r="AZ28" s="17">
        <f t="shared" si="77"/>
        <v>0.59499999999999997</v>
      </c>
      <c r="BA28" s="17">
        <f t="shared" si="77"/>
        <v>0</v>
      </c>
      <c r="BB28" s="17">
        <f t="shared" si="77"/>
        <v>0</v>
      </c>
      <c r="BC28" s="17">
        <f>SUM(AY28:BB28)</f>
        <v>11.542</v>
      </c>
      <c r="BE28" s="17">
        <f t="shared" si="78"/>
        <v>15.897</v>
      </c>
      <c r="BF28" s="17">
        <f t="shared" si="78"/>
        <v>0.66200000000000003</v>
      </c>
      <c r="BG28" s="17">
        <f t="shared" si="78"/>
        <v>0</v>
      </c>
      <c r="BH28" s="17">
        <f t="shared" si="78"/>
        <v>0</v>
      </c>
      <c r="BI28" s="17">
        <f>SUM(BE28:BH28)</f>
        <v>16.559000000000001</v>
      </c>
      <c r="BK28" s="17">
        <f t="shared" si="79"/>
        <v>16.885000000000002</v>
      </c>
      <c r="BL28" s="17">
        <f t="shared" si="79"/>
        <v>0.69599999999999995</v>
      </c>
      <c r="BM28" s="17">
        <f t="shared" si="79"/>
        <v>0</v>
      </c>
      <c r="BN28" s="17">
        <f t="shared" si="79"/>
        <v>0</v>
      </c>
      <c r="BO28" s="17">
        <f>SUM(BK28:BN28)</f>
        <v>17.581000000000003</v>
      </c>
      <c r="BQ28" s="17">
        <f t="shared" si="80"/>
        <v>17.094999999999999</v>
      </c>
      <c r="BR28" s="17">
        <f t="shared" si="80"/>
        <v>0.71299999999999997</v>
      </c>
      <c r="BS28" s="17">
        <f t="shared" si="80"/>
        <v>0</v>
      </c>
      <c r="BT28" s="17">
        <f t="shared" si="80"/>
        <v>0</v>
      </c>
      <c r="BU28" s="17">
        <f>SUM(BQ28:BT28)</f>
        <v>17.808</v>
      </c>
      <c r="BW28" s="17">
        <f t="shared" si="81"/>
        <v>151.99600000000001</v>
      </c>
      <c r="BX28" s="17">
        <f t="shared" si="81"/>
        <v>6.81</v>
      </c>
      <c r="BY28" s="17">
        <f t="shared" si="81"/>
        <v>0</v>
      </c>
      <c r="BZ28" s="17">
        <f t="shared" si="81"/>
        <v>0</v>
      </c>
      <c r="CA28" s="17">
        <f>SUM(BW28:BZ28)</f>
        <v>158.80600000000001</v>
      </c>
    </row>
    <row r="29" spans="1:82" x14ac:dyDescent="0.25">
      <c r="A29" s="28" t="s">
        <v>26</v>
      </c>
      <c r="B29" s="29"/>
      <c r="C29" s="29"/>
      <c r="D29" s="29"/>
      <c r="E29" s="29"/>
      <c r="F29" s="29"/>
      <c r="G29" s="29"/>
    </row>
    <row r="30" spans="1:82" x14ac:dyDescent="0.25">
      <c r="A30" s="32" t="s">
        <v>35</v>
      </c>
      <c r="B30" s="18" t="s">
        <v>22</v>
      </c>
      <c r="C30" s="19">
        <v>7936604</v>
      </c>
      <c r="D30" s="19">
        <v>502590</v>
      </c>
      <c r="E30" s="19">
        <v>4218339</v>
      </c>
      <c r="F30" s="19">
        <v>678331</v>
      </c>
      <c r="G30" s="20">
        <f>SUM(C30:F30)</f>
        <v>13335864</v>
      </c>
      <c r="I30" s="19">
        <v>9567385</v>
      </c>
      <c r="J30" s="19">
        <v>489443</v>
      </c>
      <c r="K30" s="19">
        <v>4898369</v>
      </c>
      <c r="L30" s="19">
        <v>683996</v>
      </c>
      <c r="M30" s="20">
        <f>SUM(I30:L30)</f>
        <v>15639193</v>
      </c>
      <c r="N30" s="4"/>
      <c r="O30" s="19">
        <v>9661257</v>
      </c>
      <c r="P30" s="19">
        <v>386911</v>
      </c>
      <c r="Q30" s="19">
        <v>5316031</v>
      </c>
      <c r="R30" s="19">
        <v>707076</v>
      </c>
      <c r="S30" s="20">
        <f>SUM(O30:R30)</f>
        <v>16071275</v>
      </c>
      <c r="U30" s="19">
        <v>10453442</v>
      </c>
      <c r="V30" s="19">
        <v>287339</v>
      </c>
      <c r="W30" s="19">
        <v>2389804</v>
      </c>
      <c r="X30" s="19">
        <v>738735</v>
      </c>
      <c r="Y30" s="20">
        <f>SUM(U30:X30)</f>
        <v>13869320</v>
      </c>
      <c r="AA30" s="19">
        <v>9188142</v>
      </c>
      <c r="AB30" s="19">
        <v>298782</v>
      </c>
      <c r="AC30" s="19">
        <v>2508963</v>
      </c>
      <c r="AD30" s="19">
        <v>714615</v>
      </c>
      <c r="AE30" s="20">
        <f>SUM(AA30:AD30)</f>
        <v>12710502</v>
      </c>
      <c r="AG30" s="19">
        <v>6258015</v>
      </c>
      <c r="AH30" s="19">
        <v>269060</v>
      </c>
      <c r="AI30" s="19">
        <v>2495392</v>
      </c>
      <c r="AJ30" s="19">
        <v>721523</v>
      </c>
      <c r="AK30" s="20">
        <f>SUM(AG30:AJ30)</f>
        <v>9743990</v>
      </c>
      <c r="AM30" s="19">
        <v>6531860</v>
      </c>
      <c r="AN30" s="19">
        <v>283331</v>
      </c>
      <c r="AO30" s="19">
        <v>2991563</v>
      </c>
      <c r="AP30" s="19">
        <v>900236</v>
      </c>
      <c r="AQ30" s="20">
        <f>SUM(AM30:AP30)</f>
        <v>10706990</v>
      </c>
      <c r="AS30" s="19">
        <v>6948502</v>
      </c>
      <c r="AT30" s="19">
        <v>303117</v>
      </c>
      <c r="AU30" s="19">
        <v>2935426</v>
      </c>
      <c r="AV30" s="19">
        <v>866472</v>
      </c>
      <c r="AW30" s="20">
        <f>SUM(AS30:AV30)</f>
        <v>11053517</v>
      </c>
      <c r="AY30" s="19">
        <v>8775821</v>
      </c>
      <c r="AZ30" s="19">
        <v>403177</v>
      </c>
      <c r="BA30" s="19">
        <v>2342134</v>
      </c>
      <c r="BB30" s="19">
        <v>751355</v>
      </c>
      <c r="BC30" s="20">
        <f>SUM(AY30:BB30)</f>
        <v>12272487</v>
      </c>
      <c r="BE30" s="19">
        <v>13663918</v>
      </c>
      <c r="BF30" s="19">
        <v>516920</v>
      </c>
      <c r="BG30" s="19">
        <v>2569451</v>
      </c>
      <c r="BH30" s="19">
        <v>831536</v>
      </c>
      <c r="BI30" s="20">
        <f>SUM(BE30:BH30)</f>
        <v>17581825</v>
      </c>
      <c r="BK30" s="19">
        <v>17605557</v>
      </c>
      <c r="BL30" s="19">
        <v>892223</v>
      </c>
      <c r="BM30" s="19">
        <v>2473907</v>
      </c>
      <c r="BN30" s="19">
        <v>804434</v>
      </c>
      <c r="BO30" s="20">
        <f>SUM(BK30:BN30)</f>
        <v>21776121</v>
      </c>
      <c r="BQ30" s="19">
        <v>18512638</v>
      </c>
      <c r="BR30" s="19">
        <v>996939</v>
      </c>
      <c r="BS30" s="19">
        <v>2846131</v>
      </c>
      <c r="BT30" s="19">
        <v>1051422</v>
      </c>
      <c r="BU30" s="20">
        <f>SUM(BQ30:BT30)</f>
        <v>23407130</v>
      </c>
      <c r="BW30" s="19">
        <f t="shared" ref="BW30:BZ33" si="82">C30+I30+O30+U30+AA30+AG30+AM30+AS30+AY30+BE30+BK30+BQ30</f>
        <v>125103141</v>
      </c>
      <c r="BX30" s="19">
        <f t="shared" si="82"/>
        <v>5629832</v>
      </c>
      <c r="BY30" s="19">
        <f t="shared" si="82"/>
        <v>37985510</v>
      </c>
      <c r="BZ30" s="19">
        <f t="shared" si="82"/>
        <v>9449731</v>
      </c>
      <c r="CA30" s="20">
        <f>SUM(BW30:BZ30)</f>
        <v>178168214</v>
      </c>
    </row>
    <row r="31" spans="1:82" x14ac:dyDescent="0.25">
      <c r="A31" s="33"/>
      <c r="B31" s="18" t="s">
        <v>23</v>
      </c>
      <c r="C31" s="24">
        <v>13.618</v>
      </c>
      <c r="D31" s="24">
        <v>0.71799999999999997</v>
      </c>
      <c r="E31" s="22"/>
      <c r="F31" s="22"/>
      <c r="G31" s="22">
        <f>SUM(C31:F31)</f>
        <v>14.336</v>
      </c>
      <c r="I31" s="22">
        <v>15.093999999999999</v>
      </c>
      <c r="J31" s="22">
        <v>0.75</v>
      </c>
      <c r="K31" s="22"/>
      <c r="L31" s="22"/>
      <c r="M31" s="22">
        <f>SUM(I31:L31)</f>
        <v>15.843999999999999</v>
      </c>
      <c r="O31" s="22">
        <v>13.46</v>
      </c>
      <c r="P31" s="22">
        <v>0.55100000000000005</v>
      </c>
      <c r="Q31" s="22"/>
      <c r="R31" s="22"/>
      <c r="S31" s="22">
        <f>SUM(O31:R31)</f>
        <v>14.011000000000001</v>
      </c>
      <c r="U31" s="22">
        <v>15.013999999999999</v>
      </c>
      <c r="V31" s="22">
        <v>0.441</v>
      </c>
      <c r="W31" s="22"/>
      <c r="X31" s="22"/>
      <c r="Y31" s="22">
        <f>SUM(U31:X31)</f>
        <v>15.455</v>
      </c>
      <c r="AA31" s="22">
        <v>11.304</v>
      </c>
      <c r="AB31" s="22">
        <v>0.42599999999999999</v>
      </c>
      <c r="AC31" s="22"/>
      <c r="AD31" s="22"/>
      <c r="AE31" s="22">
        <f>SUM(AA31:AD31)</f>
        <v>11.73</v>
      </c>
      <c r="AG31" s="22">
        <v>7.6879999999999997</v>
      </c>
      <c r="AH31" s="22">
        <v>0.40600000000000003</v>
      </c>
      <c r="AI31" s="22"/>
      <c r="AJ31" s="22"/>
      <c r="AK31" s="22">
        <f>SUM(AG31:AJ31)</f>
        <v>8.0939999999999994</v>
      </c>
      <c r="AM31" s="22">
        <v>7.2910000000000004</v>
      </c>
      <c r="AN31" s="22">
        <v>0.42499999999999999</v>
      </c>
      <c r="AO31" s="22"/>
      <c r="AP31" s="22"/>
      <c r="AQ31" s="22">
        <f>SUM(AM31:AP31)</f>
        <v>7.7160000000000002</v>
      </c>
      <c r="AS31" s="22">
        <v>7.7030000000000003</v>
      </c>
      <c r="AT31" s="22">
        <v>0.42699999999999999</v>
      </c>
      <c r="AU31" s="22"/>
      <c r="AV31" s="22"/>
      <c r="AW31" s="22">
        <f>SUM(AS31:AV31)</f>
        <v>8.1300000000000008</v>
      </c>
      <c r="AY31" s="22">
        <v>10.946999999999999</v>
      </c>
      <c r="AZ31" s="22">
        <v>0.59499999999999997</v>
      </c>
      <c r="BA31" s="22"/>
      <c r="BB31" s="22"/>
      <c r="BC31" s="22">
        <f>SUM(AY31:BB31)</f>
        <v>11.542</v>
      </c>
      <c r="BE31" s="22">
        <v>15.897</v>
      </c>
      <c r="BF31" s="22">
        <v>0.66200000000000003</v>
      </c>
      <c r="BG31" s="22"/>
      <c r="BH31" s="22"/>
      <c r="BI31" s="22">
        <f>SUM(BE31:BH31)</f>
        <v>16.559000000000001</v>
      </c>
      <c r="BK31" s="22">
        <v>16.885000000000002</v>
      </c>
      <c r="BL31" s="22">
        <v>0.69599999999999995</v>
      </c>
      <c r="BM31" s="22"/>
      <c r="BN31" s="22"/>
      <c r="BO31" s="22">
        <f>SUM(BK31:BN31)</f>
        <v>17.581000000000003</v>
      </c>
      <c r="BQ31" s="22">
        <v>17.094999999999999</v>
      </c>
      <c r="BR31" s="22">
        <v>0.71299999999999997</v>
      </c>
      <c r="BS31" s="22"/>
      <c r="BT31" s="22"/>
      <c r="BU31" s="22">
        <f>SUM(BQ31:BT31)</f>
        <v>17.808</v>
      </c>
      <c r="BW31" s="22">
        <f t="shared" si="82"/>
        <v>151.99600000000001</v>
      </c>
      <c r="BX31" s="22">
        <f t="shared" si="82"/>
        <v>6.81</v>
      </c>
      <c r="BY31" s="22">
        <f t="shared" si="82"/>
        <v>0</v>
      </c>
      <c r="BZ31" s="22">
        <f t="shared" si="82"/>
        <v>0</v>
      </c>
      <c r="CA31" s="22">
        <f>SUM(BW31:BZ31)</f>
        <v>158.80600000000001</v>
      </c>
    </row>
    <row r="32" spans="1:82" x14ac:dyDescent="0.25">
      <c r="A32" s="32" t="s">
        <v>36</v>
      </c>
      <c r="B32" s="18" t="s">
        <v>22</v>
      </c>
      <c r="C32" s="19">
        <v>1310705</v>
      </c>
      <c r="D32" s="19"/>
      <c r="E32" s="19">
        <v>4936181</v>
      </c>
      <c r="F32" s="19">
        <v>3322144</v>
      </c>
      <c r="G32" s="20">
        <f>SUM(C32:F32)</f>
        <v>9569030</v>
      </c>
      <c r="I32" s="19">
        <v>1154601</v>
      </c>
      <c r="J32" s="19"/>
      <c r="K32" s="19">
        <v>4621937</v>
      </c>
      <c r="L32" s="19">
        <v>2999663</v>
      </c>
      <c r="M32" s="20">
        <f>SUM(I32:L32)</f>
        <v>8776201</v>
      </c>
      <c r="N32" s="4"/>
      <c r="O32" s="19">
        <v>1101263</v>
      </c>
      <c r="P32" s="19"/>
      <c r="Q32" s="19">
        <v>4841164</v>
      </c>
      <c r="R32" s="19">
        <v>3276320</v>
      </c>
      <c r="S32" s="20">
        <f>SUM(O32:R32)</f>
        <v>9218747</v>
      </c>
      <c r="U32" s="19">
        <v>729034</v>
      </c>
      <c r="V32" s="19"/>
      <c r="W32" s="19">
        <v>6052213</v>
      </c>
      <c r="X32" s="19">
        <v>2349143</v>
      </c>
      <c r="Y32" s="20">
        <f>SUM(U32:X32)</f>
        <v>9130390</v>
      </c>
      <c r="AA32" s="19">
        <v>471548</v>
      </c>
      <c r="AB32" s="19"/>
      <c r="AC32" s="19">
        <v>5745368</v>
      </c>
      <c r="AD32" s="19">
        <v>1830903</v>
      </c>
      <c r="AE32" s="20">
        <f>SUM(AA32:AD32)</f>
        <v>8047819</v>
      </c>
      <c r="AG32" s="19">
        <v>460891</v>
      </c>
      <c r="AH32" s="19"/>
      <c r="AI32" s="19">
        <v>6134526</v>
      </c>
      <c r="AJ32" s="19">
        <v>1886257</v>
      </c>
      <c r="AK32" s="20">
        <f>SUM(AG32:AJ32)</f>
        <v>8481674</v>
      </c>
      <c r="AM32" s="19">
        <v>629131</v>
      </c>
      <c r="AN32" s="19"/>
      <c r="AO32" s="19">
        <v>7075280</v>
      </c>
      <c r="AP32" s="19">
        <v>2146815</v>
      </c>
      <c r="AQ32" s="20">
        <f>SUM(AM32:AP32)</f>
        <v>9851226</v>
      </c>
      <c r="AS32" s="19">
        <v>561499</v>
      </c>
      <c r="AT32" s="19"/>
      <c r="AU32" s="19">
        <v>7498138</v>
      </c>
      <c r="AV32" s="19">
        <v>2120911</v>
      </c>
      <c r="AW32" s="20">
        <f>SUM(AS32:AV32)</f>
        <v>10180548</v>
      </c>
      <c r="AY32" s="19">
        <v>489337</v>
      </c>
      <c r="AZ32" s="19"/>
      <c r="BA32" s="19">
        <v>5628764</v>
      </c>
      <c r="BB32" s="19">
        <v>1867103</v>
      </c>
      <c r="BC32" s="20">
        <f>SUM(AY32:BB32)</f>
        <v>7985204</v>
      </c>
      <c r="BE32" s="19">
        <v>757034</v>
      </c>
      <c r="BF32" s="19"/>
      <c r="BG32" s="19">
        <v>8702750</v>
      </c>
      <c r="BH32" s="19">
        <v>2675142</v>
      </c>
      <c r="BI32" s="20">
        <f>SUM(BE32:BH32)</f>
        <v>12134926</v>
      </c>
      <c r="BK32" s="19">
        <v>959918</v>
      </c>
      <c r="BL32" s="19"/>
      <c r="BM32" s="19">
        <v>8401647</v>
      </c>
      <c r="BN32" s="19">
        <v>3138071</v>
      </c>
      <c r="BO32" s="20">
        <f>SUM(BK32:BN32)</f>
        <v>12499636</v>
      </c>
      <c r="BQ32" s="19">
        <v>1075173</v>
      </c>
      <c r="BR32" s="19"/>
      <c r="BS32" s="19">
        <v>9407563</v>
      </c>
      <c r="BT32" s="19">
        <v>3998382</v>
      </c>
      <c r="BU32" s="20">
        <f>SUM(BQ32:BT32)</f>
        <v>14481118</v>
      </c>
      <c r="BW32" s="19">
        <f t="shared" si="82"/>
        <v>9700134</v>
      </c>
      <c r="BX32" s="19">
        <f t="shared" si="82"/>
        <v>0</v>
      </c>
      <c r="BY32" s="19">
        <f t="shared" si="82"/>
        <v>79045531</v>
      </c>
      <c r="BZ32" s="19">
        <f t="shared" si="82"/>
        <v>31610854</v>
      </c>
      <c r="CA32" s="20">
        <f>SUM(BW32:BZ32)</f>
        <v>120356519</v>
      </c>
    </row>
    <row r="33" spans="1:82" x14ac:dyDescent="0.25">
      <c r="A33" s="33"/>
      <c r="B33" s="18" t="s">
        <v>23</v>
      </c>
      <c r="C33" s="22"/>
      <c r="D33" s="22"/>
      <c r="E33" s="22"/>
      <c r="F33" s="22"/>
      <c r="G33" s="22">
        <f>SUM(C33:F33)</f>
        <v>0</v>
      </c>
      <c r="I33" s="22"/>
      <c r="J33" s="22"/>
      <c r="K33" s="22"/>
      <c r="L33" s="22"/>
      <c r="M33" s="22">
        <f>SUM(I33:L33)</f>
        <v>0</v>
      </c>
      <c r="O33" s="22"/>
      <c r="P33" s="22"/>
      <c r="Q33" s="22"/>
      <c r="R33" s="22"/>
      <c r="S33" s="22">
        <f>SUM(O33:R33)</f>
        <v>0</v>
      </c>
      <c r="U33" s="22"/>
      <c r="V33" s="22"/>
      <c r="W33" s="22"/>
      <c r="X33" s="22"/>
      <c r="Y33" s="22">
        <f>SUM(U33:X33)</f>
        <v>0</v>
      </c>
      <c r="AA33" s="22"/>
      <c r="AB33" s="22"/>
      <c r="AC33" s="22"/>
      <c r="AD33" s="22"/>
      <c r="AE33" s="22">
        <f>SUM(AA33:AD33)</f>
        <v>0</v>
      </c>
      <c r="AG33" s="22"/>
      <c r="AH33" s="22"/>
      <c r="AI33" s="22"/>
      <c r="AJ33" s="22"/>
      <c r="AK33" s="22">
        <f>SUM(AG33:AJ33)</f>
        <v>0</v>
      </c>
      <c r="AM33" s="22"/>
      <c r="AN33" s="22"/>
      <c r="AO33" s="22"/>
      <c r="AP33" s="22"/>
      <c r="AQ33" s="22">
        <f>SUM(AM33:AP33)</f>
        <v>0</v>
      </c>
      <c r="AS33" s="22"/>
      <c r="AT33" s="22"/>
      <c r="AU33" s="22"/>
      <c r="AV33" s="22"/>
      <c r="AW33" s="22">
        <f>SUM(AS33:AV33)</f>
        <v>0</v>
      </c>
      <c r="AY33" s="22"/>
      <c r="AZ33" s="22"/>
      <c r="BA33" s="22"/>
      <c r="BB33" s="22"/>
      <c r="BC33" s="22">
        <f>SUM(AY33:BB33)</f>
        <v>0</v>
      </c>
      <c r="BE33" s="22"/>
      <c r="BF33" s="22"/>
      <c r="BG33" s="22"/>
      <c r="BH33" s="22"/>
      <c r="BI33" s="22">
        <f>SUM(BE33:BH33)</f>
        <v>0</v>
      </c>
      <c r="BK33" s="22"/>
      <c r="BL33" s="22"/>
      <c r="BM33" s="22"/>
      <c r="BN33" s="22"/>
      <c r="BO33" s="22">
        <f>SUM(BK33:BN33)</f>
        <v>0</v>
      </c>
      <c r="BQ33" s="22"/>
      <c r="BR33" s="22"/>
      <c r="BS33" s="22"/>
      <c r="BT33" s="22"/>
      <c r="BU33" s="22">
        <f>SUM(BQ33:BT33)</f>
        <v>0</v>
      </c>
      <c r="BW33" s="22">
        <f t="shared" si="82"/>
        <v>0</v>
      </c>
      <c r="BX33" s="22">
        <f t="shared" si="82"/>
        <v>0</v>
      </c>
      <c r="BY33" s="22">
        <f t="shared" si="82"/>
        <v>0</v>
      </c>
      <c r="BZ33" s="22">
        <f t="shared" si="82"/>
        <v>0</v>
      </c>
      <c r="CA33" s="22">
        <f>SUM(BW33:BZ33)</f>
        <v>0</v>
      </c>
    </row>
    <row r="34" spans="1:82" x14ac:dyDescent="0.25">
      <c r="A34" s="34"/>
      <c r="B34" s="35"/>
      <c r="C34" s="35"/>
      <c r="D34" s="35"/>
      <c r="E34" s="35"/>
      <c r="F34" s="35"/>
      <c r="G34" s="35"/>
    </row>
    <row r="35" spans="1:82" x14ac:dyDescent="0.25">
      <c r="A35" s="36" t="s">
        <v>37</v>
      </c>
      <c r="B35" s="36"/>
      <c r="C35" s="36"/>
      <c r="D35" s="36"/>
      <c r="E35" s="36"/>
      <c r="F35" s="36"/>
      <c r="G35" s="36"/>
    </row>
    <row r="36" spans="1:82" x14ac:dyDescent="0.25">
      <c r="A36" s="27" t="s">
        <v>38</v>
      </c>
      <c r="B36" s="14" t="s">
        <v>22</v>
      </c>
      <c r="C36" s="15">
        <v>0</v>
      </c>
      <c r="D36" s="15">
        <v>0</v>
      </c>
      <c r="E36" s="15">
        <v>1097948</v>
      </c>
      <c r="F36" s="15">
        <v>0</v>
      </c>
      <c r="G36" s="16">
        <f>SUM(C36:F36)</f>
        <v>1097948</v>
      </c>
      <c r="I36" s="15">
        <v>0</v>
      </c>
      <c r="J36" s="15">
        <v>0</v>
      </c>
      <c r="K36" s="15">
        <v>987551</v>
      </c>
      <c r="L36" s="15">
        <v>0</v>
      </c>
      <c r="M36" s="16">
        <f>SUM(I36:L36)</f>
        <v>987551</v>
      </c>
      <c r="N36" s="4"/>
      <c r="O36" s="15">
        <v>0</v>
      </c>
      <c r="P36" s="15">
        <v>0</v>
      </c>
      <c r="Q36" s="15">
        <v>1029054</v>
      </c>
      <c r="R36" s="15">
        <v>0</v>
      </c>
      <c r="S36" s="16">
        <f>SUM(O36:R36)</f>
        <v>1029054</v>
      </c>
      <c r="U36" s="15">
        <v>0</v>
      </c>
      <c r="V36" s="15">
        <v>0</v>
      </c>
      <c r="W36" s="15">
        <v>944359</v>
      </c>
      <c r="X36" s="15">
        <v>0</v>
      </c>
      <c r="Y36" s="16">
        <f>SUM(U36:X36)</f>
        <v>944359</v>
      </c>
      <c r="AA36" s="15">
        <v>0</v>
      </c>
      <c r="AB36" s="15">
        <v>0</v>
      </c>
      <c r="AC36" s="15">
        <v>988783</v>
      </c>
      <c r="AD36" s="15">
        <v>0</v>
      </c>
      <c r="AE36" s="16">
        <f>SUM(AA36:AD36)</f>
        <v>988783</v>
      </c>
      <c r="AG36" s="15">
        <v>0</v>
      </c>
      <c r="AH36" s="15">
        <v>0</v>
      </c>
      <c r="AI36" s="15">
        <v>975938</v>
      </c>
      <c r="AJ36" s="15">
        <v>0</v>
      </c>
      <c r="AK36" s="16">
        <f>SUM(AG36:AJ36)</f>
        <v>975938</v>
      </c>
      <c r="AM36" s="15">
        <v>0</v>
      </c>
      <c r="AN36" s="15">
        <v>0</v>
      </c>
      <c r="AO36" s="15">
        <v>1058107</v>
      </c>
      <c r="AP36" s="15">
        <v>0</v>
      </c>
      <c r="AQ36" s="16">
        <f>SUM(AM36:AP36)</f>
        <v>1058107</v>
      </c>
      <c r="AS36" s="15">
        <v>0</v>
      </c>
      <c r="AT36" s="15">
        <v>0</v>
      </c>
      <c r="AU36" s="15">
        <v>1076342</v>
      </c>
      <c r="AV36" s="15">
        <v>0</v>
      </c>
      <c r="AW36" s="16">
        <f>SUM(AS36:AV36)</f>
        <v>1076342</v>
      </c>
      <c r="AY36" s="15">
        <v>0</v>
      </c>
      <c r="AZ36" s="15">
        <v>0</v>
      </c>
      <c r="BA36" s="15">
        <v>906431</v>
      </c>
      <c r="BB36" s="15">
        <v>0</v>
      </c>
      <c r="BC36" s="16">
        <f>SUM(AY36:BB36)</f>
        <v>906431</v>
      </c>
      <c r="BE36" s="15">
        <v>0</v>
      </c>
      <c r="BF36" s="15">
        <v>0</v>
      </c>
      <c r="BG36" s="15">
        <v>990547</v>
      </c>
      <c r="BH36" s="15">
        <v>0</v>
      </c>
      <c r="BI36" s="16">
        <f>SUM(BE36:BH36)</f>
        <v>990547</v>
      </c>
      <c r="BK36" s="15">
        <v>0</v>
      </c>
      <c r="BL36" s="15">
        <v>0</v>
      </c>
      <c r="BM36" s="15">
        <v>1018652</v>
      </c>
      <c r="BN36" s="15">
        <v>0</v>
      </c>
      <c r="BO36" s="16">
        <f>SUM(BK36:BN36)</f>
        <v>1018652</v>
      </c>
      <c r="BQ36" s="15">
        <v>0</v>
      </c>
      <c r="BR36" s="15">
        <v>0</v>
      </c>
      <c r="BS36" s="15">
        <v>1106660</v>
      </c>
      <c r="BT36" s="15">
        <v>0</v>
      </c>
      <c r="BU36" s="16">
        <f>SUM(BQ36:BT36)</f>
        <v>1106660</v>
      </c>
      <c r="BW36" s="15">
        <f>C36+I36+O36+U36+AA36+AG36+AM36+AS36+AY36+BE36+BK36+BQ36</f>
        <v>0</v>
      </c>
      <c r="BX36" s="15">
        <f t="shared" ref="BX36:BZ37" si="83">D36+J36+P36+V36+AB36+AH36+AN36+AT36+AZ36+BF36+BL36+BR36</f>
        <v>0</v>
      </c>
      <c r="BY36" s="15">
        <f t="shared" si="83"/>
        <v>12180372</v>
      </c>
      <c r="BZ36" s="15">
        <f t="shared" si="83"/>
        <v>0</v>
      </c>
      <c r="CA36" s="16">
        <f>SUM(BW36:BZ36)</f>
        <v>12180372</v>
      </c>
      <c r="CC36" s="4"/>
      <c r="CD36" s="4"/>
    </row>
    <row r="37" spans="1:82" x14ac:dyDescent="0.25">
      <c r="A37" s="27"/>
      <c r="B37" s="14" t="s">
        <v>23</v>
      </c>
      <c r="C37" s="17">
        <v>0</v>
      </c>
      <c r="D37" s="17">
        <v>0</v>
      </c>
      <c r="E37" s="17">
        <v>1.738</v>
      </c>
      <c r="F37" s="17">
        <v>0</v>
      </c>
      <c r="G37" s="17">
        <f>SUM(C37:F37)</f>
        <v>1.738</v>
      </c>
      <c r="I37" s="17">
        <v>0</v>
      </c>
      <c r="J37" s="17">
        <v>0</v>
      </c>
      <c r="K37" s="17">
        <v>1.7330000000000001</v>
      </c>
      <c r="L37" s="17">
        <v>0</v>
      </c>
      <c r="M37" s="17">
        <f>SUM(I37:L37)</f>
        <v>1.7330000000000001</v>
      </c>
      <c r="O37" s="17">
        <v>0</v>
      </c>
      <c r="P37" s="17">
        <v>0</v>
      </c>
      <c r="Q37" s="17">
        <v>1.637</v>
      </c>
      <c r="R37" s="17">
        <v>0</v>
      </c>
      <c r="S37" s="17">
        <f>SUM(O37:R37)</f>
        <v>1.637</v>
      </c>
      <c r="U37" s="17">
        <v>0</v>
      </c>
      <c r="V37" s="17">
        <v>0</v>
      </c>
      <c r="W37" s="17">
        <v>1.5589999999999999</v>
      </c>
      <c r="X37" s="17">
        <v>0</v>
      </c>
      <c r="Y37" s="17">
        <f>SUM(U37:X37)</f>
        <v>1.5589999999999999</v>
      </c>
      <c r="AA37" s="17">
        <v>0</v>
      </c>
      <c r="AB37" s="17">
        <v>0</v>
      </c>
      <c r="AC37" s="17">
        <v>1.619</v>
      </c>
      <c r="AD37" s="17">
        <v>0</v>
      </c>
      <c r="AE37" s="17">
        <f>SUM(AA37:AD37)</f>
        <v>1.619</v>
      </c>
      <c r="AG37" s="17">
        <v>0</v>
      </c>
      <c r="AH37" s="17">
        <v>0</v>
      </c>
      <c r="AI37" s="17">
        <v>1.6479999999999999</v>
      </c>
      <c r="AJ37" s="17">
        <v>0</v>
      </c>
      <c r="AK37" s="17">
        <f>SUM(AG37:AJ37)</f>
        <v>1.6479999999999999</v>
      </c>
      <c r="AM37" s="17">
        <v>0</v>
      </c>
      <c r="AN37" s="17">
        <v>0</v>
      </c>
      <c r="AO37" s="17">
        <v>1.7150000000000001</v>
      </c>
      <c r="AP37" s="17">
        <v>0</v>
      </c>
      <c r="AQ37" s="17">
        <f>SUM(AM37:AP37)</f>
        <v>1.7150000000000001</v>
      </c>
      <c r="AS37" s="17">
        <v>0</v>
      </c>
      <c r="AT37" s="17">
        <v>0</v>
      </c>
      <c r="AU37" s="17">
        <v>1.75</v>
      </c>
      <c r="AV37" s="17">
        <v>0</v>
      </c>
      <c r="AW37" s="17">
        <f>SUM(AS37:AV37)</f>
        <v>1.75</v>
      </c>
      <c r="AY37" s="17">
        <v>0</v>
      </c>
      <c r="AZ37" s="17">
        <v>0</v>
      </c>
      <c r="BA37" s="17">
        <v>1.5149999999999999</v>
      </c>
      <c r="BB37" s="17">
        <v>0</v>
      </c>
      <c r="BC37" s="17">
        <f>SUM(AY37:BB37)</f>
        <v>1.5149999999999999</v>
      </c>
      <c r="BE37" s="17">
        <v>0</v>
      </c>
      <c r="BF37" s="17">
        <v>0</v>
      </c>
      <c r="BG37" s="17">
        <v>1.5629999999999999</v>
      </c>
      <c r="BH37" s="17">
        <v>0</v>
      </c>
      <c r="BI37" s="17">
        <f>SUM(BE37:BH37)</f>
        <v>1.5629999999999999</v>
      </c>
      <c r="BK37" s="17">
        <v>0</v>
      </c>
      <c r="BL37" s="17">
        <v>0</v>
      </c>
      <c r="BM37" s="17">
        <v>1.657</v>
      </c>
      <c r="BN37" s="17">
        <v>0</v>
      </c>
      <c r="BO37" s="17">
        <f>SUM(BK37:BN37)</f>
        <v>1.657</v>
      </c>
      <c r="BQ37" s="17">
        <v>0</v>
      </c>
      <c r="BR37" s="17">
        <v>0</v>
      </c>
      <c r="BS37" s="17">
        <v>1.728</v>
      </c>
      <c r="BT37" s="17">
        <v>0</v>
      </c>
      <c r="BU37" s="17">
        <f>SUM(BQ37:BT37)</f>
        <v>1.728</v>
      </c>
      <c r="BW37" s="17">
        <f t="shared" ref="BW37" si="84">C37+I37+O37+U37+AA37+AG37+AM37+AS37+AY37+BE37+BK37+BQ37</f>
        <v>0</v>
      </c>
      <c r="BX37" s="17">
        <f t="shared" si="83"/>
        <v>0</v>
      </c>
      <c r="BY37" s="17">
        <f t="shared" si="83"/>
        <v>19.862000000000002</v>
      </c>
      <c r="BZ37" s="17">
        <f t="shared" si="83"/>
        <v>0</v>
      </c>
      <c r="CA37" s="17">
        <f>SUM(BW37:BZ37)</f>
        <v>19.862000000000002</v>
      </c>
    </row>
    <row r="38" spans="1:82" x14ac:dyDescent="0.25">
      <c r="A38" s="34"/>
      <c r="B38" s="35"/>
      <c r="C38" s="35"/>
      <c r="D38" s="35"/>
      <c r="E38" s="35"/>
      <c r="F38" s="35"/>
      <c r="G38" s="35"/>
    </row>
    <row r="39" spans="1:82" x14ac:dyDescent="0.25">
      <c r="A39" s="26" t="s">
        <v>39</v>
      </c>
      <c r="B39" s="26"/>
      <c r="C39" s="26"/>
      <c r="D39" s="26"/>
      <c r="E39" s="26"/>
      <c r="F39" s="26"/>
      <c r="G39" s="26"/>
    </row>
    <row r="40" spans="1:82" x14ac:dyDescent="0.25">
      <c r="A40" s="27" t="s">
        <v>40</v>
      </c>
      <c r="B40" s="14" t="s">
        <v>22</v>
      </c>
      <c r="C40" s="15">
        <v>0</v>
      </c>
      <c r="D40" s="15">
        <v>0</v>
      </c>
      <c r="E40" s="15">
        <v>84902</v>
      </c>
      <c r="F40" s="15">
        <v>0</v>
      </c>
      <c r="G40" s="16">
        <f>SUM(C40:F40)</f>
        <v>84902</v>
      </c>
      <c r="I40" s="15">
        <v>0</v>
      </c>
      <c r="J40" s="15">
        <v>0</v>
      </c>
      <c r="K40" s="15">
        <v>76797</v>
      </c>
      <c r="L40" s="15">
        <v>0</v>
      </c>
      <c r="M40" s="16">
        <f>SUM(I40:L40)</f>
        <v>76797</v>
      </c>
      <c r="N40" s="4"/>
      <c r="O40" s="15">
        <v>0</v>
      </c>
      <c r="P40" s="15">
        <v>0</v>
      </c>
      <c r="Q40" s="15">
        <v>87063</v>
      </c>
      <c r="R40" s="15">
        <v>0</v>
      </c>
      <c r="S40" s="16">
        <f>SUM(O40:R40)</f>
        <v>87063</v>
      </c>
      <c r="U40" s="15">
        <v>0</v>
      </c>
      <c r="V40" s="15">
        <v>0</v>
      </c>
      <c r="W40" s="15">
        <v>85299</v>
      </c>
      <c r="X40" s="15">
        <v>0</v>
      </c>
      <c r="Y40" s="16">
        <f>SUM(U40:X40)</f>
        <v>85299</v>
      </c>
      <c r="AA40" s="15">
        <v>0</v>
      </c>
      <c r="AB40" s="15">
        <v>0</v>
      </c>
      <c r="AC40" s="15">
        <v>98081</v>
      </c>
      <c r="AD40" s="15">
        <v>0</v>
      </c>
      <c r="AE40" s="16">
        <f>SUM(AA40:AD40)</f>
        <v>98081</v>
      </c>
      <c r="AG40" s="15">
        <v>0</v>
      </c>
      <c r="AH40" s="15">
        <v>0</v>
      </c>
      <c r="AI40" s="15">
        <v>98378</v>
      </c>
      <c r="AJ40" s="15">
        <v>0</v>
      </c>
      <c r="AK40" s="16">
        <f>SUM(AG40:AJ40)</f>
        <v>98378</v>
      </c>
      <c r="AM40" s="15">
        <v>0</v>
      </c>
      <c r="AN40" s="15">
        <v>0</v>
      </c>
      <c r="AO40" s="15">
        <v>104160</v>
      </c>
      <c r="AP40" s="15">
        <v>0</v>
      </c>
      <c r="AQ40" s="16">
        <f>SUM(AM40:AP40)</f>
        <v>104160</v>
      </c>
      <c r="AS40" s="15">
        <v>0</v>
      </c>
      <c r="AT40" s="15">
        <v>0</v>
      </c>
      <c r="AU40" s="15">
        <v>104335</v>
      </c>
      <c r="AV40" s="15">
        <v>0</v>
      </c>
      <c r="AW40" s="16">
        <f>SUM(AS40:AV40)</f>
        <v>104335</v>
      </c>
      <c r="AY40" s="15">
        <v>0</v>
      </c>
      <c r="AZ40" s="15">
        <v>0</v>
      </c>
      <c r="BA40" s="15">
        <v>85818</v>
      </c>
      <c r="BB40" s="15">
        <v>0</v>
      </c>
      <c r="BC40" s="16">
        <f>SUM(AY40:BB40)</f>
        <v>85818</v>
      </c>
      <c r="BE40" s="15">
        <v>0</v>
      </c>
      <c r="BF40" s="15">
        <v>0</v>
      </c>
      <c r="BG40" s="15">
        <v>89606</v>
      </c>
      <c r="BH40" s="15">
        <v>0</v>
      </c>
      <c r="BI40" s="16">
        <f>SUM(BE40:BH40)</f>
        <v>89606</v>
      </c>
      <c r="BK40" s="15">
        <v>0</v>
      </c>
      <c r="BL40" s="15">
        <v>0</v>
      </c>
      <c r="BM40" s="15">
        <v>85275</v>
      </c>
      <c r="BN40" s="15">
        <v>0</v>
      </c>
      <c r="BO40" s="16">
        <f>SUM(BK40:BN40)</f>
        <v>85275</v>
      </c>
      <c r="BQ40" s="15">
        <v>0</v>
      </c>
      <c r="BR40" s="15">
        <v>0</v>
      </c>
      <c r="BS40" s="15">
        <v>87849</v>
      </c>
      <c r="BT40" s="15">
        <v>0</v>
      </c>
      <c r="BU40" s="16">
        <f>SUM(BQ40:BT40)</f>
        <v>87849</v>
      </c>
      <c r="BW40" s="15">
        <f t="shared" ref="BW40:BZ41" si="85">C40+I40+O40+U40+AA40+AG40+AM40+AS40+AY40+BE40+BK40+BQ40</f>
        <v>0</v>
      </c>
      <c r="BX40" s="15">
        <f t="shared" si="85"/>
        <v>0</v>
      </c>
      <c r="BY40" s="15">
        <f t="shared" si="85"/>
        <v>1087563</v>
      </c>
      <c r="BZ40" s="15">
        <f t="shared" si="85"/>
        <v>0</v>
      </c>
      <c r="CA40" s="16">
        <f>SUM(BW40:BZ40)</f>
        <v>1087563</v>
      </c>
      <c r="CC40" s="4"/>
      <c r="CD40" s="4"/>
    </row>
    <row r="41" spans="1:82" x14ac:dyDescent="0.25">
      <c r="A41" s="27"/>
      <c r="B41" s="14" t="s">
        <v>23</v>
      </c>
      <c r="C41" s="17">
        <v>0</v>
      </c>
      <c r="D41" s="17">
        <v>0</v>
      </c>
      <c r="E41" s="17">
        <v>0</v>
      </c>
      <c r="F41" s="17">
        <v>0</v>
      </c>
      <c r="G41" s="17">
        <f>SUM(C41:F41)</f>
        <v>0</v>
      </c>
      <c r="I41" s="17">
        <v>0</v>
      </c>
      <c r="J41" s="17">
        <v>0</v>
      </c>
      <c r="K41" s="17">
        <v>0</v>
      </c>
      <c r="L41" s="17">
        <v>0</v>
      </c>
      <c r="M41" s="17">
        <f>SUM(I41:L41)</f>
        <v>0</v>
      </c>
      <c r="O41" s="17">
        <v>0</v>
      </c>
      <c r="P41" s="17">
        <v>0</v>
      </c>
      <c r="Q41" s="17">
        <v>0</v>
      </c>
      <c r="R41" s="17">
        <v>0</v>
      </c>
      <c r="S41" s="17">
        <f>SUM(O41:R41)</f>
        <v>0</v>
      </c>
      <c r="U41" s="17">
        <v>0</v>
      </c>
      <c r="V41" s="17">
        <v>0</v>
      </c>
      <c r="W41" s="17">
        <v>0</v>
      </c>
      <c r="X41" s="17">
        <v>0</v>
      </c>
      <c r="Y41" s="17">
        <f>SUM(U41:X41)</f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f>SUM(AA41:AD41)</f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f>SUM(AG41:AJ41)</f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f>SUM(AM41:AP41)</f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f>SUM(AS41:AV41)</f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f>SUM(AY41:BB41)</f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f>SUM(BE41:BH41)</f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f>SUM(BK41:BN41)</f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f>SUM(BQ41:BT41)</f>
        <v>0</v>
      </c>
      <c r="BW41" s="17">
        <f t="shared" si="85"/>
        <v>0</v>
      </c>
      <c r="BX41" s="17">
        <f t="shared" si="85"/>
        <v>0</v>
      </c>
      <c r="BY41" s="17">
        <f t="shared" si="85"/>
        <v>0</v>
      </c>
      <c r="BZ41" s="17">
        <f t="shared" si="85"/>
        <v>0</v>
      </c>
      <c r="CA41" s="17">
        <f>SUM(BW41:BZ41)</f>
        <v>0</v>
      </c>
    </row>
    <row r="42" spans="1:82" x14ac:dyDescent="0.25">
      <c r="C42" s="4"/>
      <c r="D42" s="4"/>
      <c r="E42" s="4"/>
      <c r="F42" s="4"/>
      <c r="I42" s="4"/>
      <c r="J42" s="4"/>
      <c r="K42" s="4"/>
      <c r="L42" s="4"/>
      <c r="O42" s="4"/>
      <c r="P42" s="4"/>
      <c r="Q42" s="4"/>
      <c r="R42" s="4"/>
      <c r="U42" s="4"/>
      <c r="V42" s="4"/>
      <c r="W42" s="4"/>
      <c r="X42" s="4"/>
      <c r="AA42" s="4"/>
      <c r="AB42" s="4"/>
      <c r="AC42" s="4"/>
      <c r="AD42" s="4"/>
      <c r="AG42" s="4"/>
      <c r="AH42" s="4"/>
      <c r="AI42" s="4"/>
      <c r="AJ42" s="4"/>
      <c r="AM42" s="4"/>
      <c r="AN42" s="4"/>
      <c r="AO42" s="4"/>
      <c r="AP42" s="4"/>
      <c r="AS42" s="4"/>
      <c r="AT42" s="4"/>
      <c r="AU42" s="4"/>
      <c r="AV42" s="4"/>
      <c r="AY42" s="4"/>
      <c r="AZ42" s="4"/>
      <c r="BA42" s="4"/>
      <c r="BB42" s="4"/>
      <c r="BE42" s="4"/>
      <c r="BF42" s="4"/>
      <c r="BG42" s="4"/>
      <c r="BH42" s="4"/>
      <c r="BK42" s="4"/>
      <c r="BL42" s="4"/>
      <c r="BM42" s="4"/>
      <c r="BN42" s="4"/>
      <c r="BQ42" s="4"/>
      <c r="BR42" s="4"/>
      <c r="BS42" s="4"/>
      <c r="BT42" s="4"/>
      <c r="BW42" s="4"/>
      <c r="BX42" s="4"/>
      <c r="BY42" s="4"/>
      <c r="BZ42" s="4"/>
    </row>
    <row r="43" spans="1:82" x14ac:dyDescent="0.25">
      <c r="A43" s="26" t="s">
        <v>41</v>
      </c>
      <c r="B43" s="26"/>
      <c r="C43" s="26"/>
      <c r="D43" s="26"/>
      <c r="E43" s="26"/>
      <c r="F43" s="26"/>
      <c r="G43" s="26"/>
    </row>
    <row r="44" spans="1:82" x14ac:dyDescent="0.25">
      <c r="A44" s="27" t="s">
        <v>42</v>
      </c>
      <c r="B44" s="14" t="s">
        <v>22</v>
      </c>
      <c r="C44" s="15">
        <v>0</v>
      </c>
      <c r="D44" s="15">
        <v>0</v>
      </c>
      <c r="E44" s="15">
        <v>750870</v>
      </c>
      <c r="F44" s="15">
        <v>615</v>
      </c>
      <c r="G44" s="16">
        <f>SUM(C44:F44)</f>
        <v>751485</v>
      </c>
      <c r="I44" s="15">
        <v>0</v>
      </c>
      <c r="J44" s="15">
        <v>0</v>
      </c>
      <c r="K44" s="15">
        <v>730970</v>
      </c>
      <c r="L44" s="15">
        <v>1002</v>
      </c>
      <c r="M44" s="16">
        <f>SUM(I44:L44)</f>
        <v>731972</v>
      </c>
      <c r="N44" s="4"/>
      <c r="O44" s="15">
        <v>0</v>
      </c>
      <c r="P44" s="15">
        <v>0</v>
      </c>
      <c r="Q44" s="15">
        <v>662220</v>
      </c>
      <c r="R44" s="15">
        <v>1060</v>
      </c>
      <c r="S44" s="16">
        <f>SUM(O44:R44)</f>
        <v>663280</v>
      </c>
      <c r="U44" s="15">
        <v>0</v>
      </c>
      <c r="V44" s="15">
        <v>0</v>
      </c>
      <c r="W44" s="15">
        <v>909800</v>
      </c>
      <c r="X44" s="15">
        <v>651</v>
      </c>
      <c r="Y44" s="16">
        <f>SUM(U44:X44)</f>
        <v>910451</v>
      </c>
      <c r="AA44" s="15">
        <v>0</v>
      </c>
      <c r="AB44" s="15">
        <v>0</v>
      </c>
      <c r="AC44" s="15">
        <v>752130</v>
      </c>
      <c r="AD44" s="15">
        <v>647</v>
      </c>
      <c r="AE44" s="16">
        <f>SUM(AA44:AD44)</f>
        <v>752777</v>
      </c>
      <c r="AG44" s="15">
        <v>0</v>
      </c>
      <c r="AH44" s="15">
        <v>0</v>
      </c>
      <c r="AI44" s="15">
        <v>762400</v>
      </c>
      <c r="AJ44" s="15">
        <v>899</v>
      </c>
      <c r="AK44" s="16">
        <f>SUM(AG44:AJ44)</f>
        <v>763299</v>
      </c>
      <c r="AM44" s="15">
        <v>0</v>
      </c>
      <c r="AN44" s="15">
        <v>0</v>
      </c>
      <c r="AO44" s="15">
        <v>869120</v>
      </c>
      <c r="AP44" s="15">
        <v>932</v>
      </c>
      <c r="AQ44" s="16">
        <f>SUM(AM44:AP44)</f>
        <v>870052</v>
      </c>
      <c r="AS44" s="15">
        <v>0</v>
      </c>
      <c r="AT44" s="15">
        <v>0</v>
      </c>
      <c r="AU44" s="15">
        <v>792420</v>
      </c>
      <c r="AV44" s="15">
        <v>1499</v>
      </c>
      <c r="AW44" s="16">
        <f>SUM(AS44:AV44)</f>
        <v>793919</v>
      </c>
      <c r="AY44" s="15">
        <v>0</v>
      </c>
      <c r="AZ44" s="15">
        <v>0</v>
      </c>
      <c r="BA44" s="15">
        <v>703430</v>
      </c>
      <c r="BB44" s="15">
        <v>1314</v>
      </c>
      <c r="BC44" s="16">
        <f>SUM(AY44:BB44)</f>
        <v>704744</v>
      </c>
      <c r="BE44" s="15">
        <v>0</v>
      </c>
      <c r="BF44" s="15">
        <v>0</v>
      </c>
      <c r="BG44" s="15">
        <v>797380</v>
      </c>
      <c r="BH44" s="15">
        <v>602</v>
      </c>
      <c r="BI44" s="16">
        <f>SUM(BE44:BH44)</f>
        <v>797982</v>
      </c>
      <c r="BK44" s="15">
        <v>0</v>
      </c>
      <c r="BL44" s="15">
        <v>0</v>
      </c>
      <c r="BM44" s="15">
        <v>783770</v>
      </c>
      <c r="BN44" s="15">
        <v>885</v>
      </c>
      <c r="BO44" s="16">
        <f>SUM(BK44:BN44)</f>
        <v>784655</v>
      </c>
      <c r="BQ44" s="15">
        <v>0</v>
      </c>
      <c r="BR44" s="15">
        <v>0</v>
      </c>
      <c r="BS44" s="15">
        <v>906810</v>
      </c>
      <c r="BT44" s="15">
        <v>894</v>
      </c>
      <c r="BU44" s="16">
        <f>SUM(BQ44:BT44)</f>
        <v>907704</v>
      </c>
      <c r="BW44" s="15">
        <f>C44+I44+O44+U44+AA44+AG44+AM44+AS44+AY44+BE44+BK44+BQ44</f>
        <v>0</v>
      </c>
      <c r="BX44" s="15">
        <f t="shared" ref="BX44:BZ45" si="86">D44+J44+P44+V44+AB44+AH44+AN44+AT44+AZ44+BF44+BL44+BR44</f>
        <v>0</v>
      </c>
      <c r="BY44" s="15">
        <f t="shared" si="86"/>
        <v>9421320</v>
      </c>
      <c r="BZ44" s="15">
        <f t="shared" si="86"/>
        <v>11000</v>
      </c>
      <c r="CA44" s="16">
        <f>SUM(BW44:BZ44)</f>
        <v>9432320</v>
      </c>
      <c r="CC44" s="4"/>
      <c r="CD44" s="4"/>
    </row>
    <row r="45" spans="1:82" x14ac:dyDescent="0.25">
      <c r="A45" s="27"/>
      <c r="B45" s="14" t="s">
        <v>23</v>
      </c>
      <c r="C45" s="17">
        <v>0</v>
      </c>
      <c r="D45" s="17">
        <v>0</v>
      </c>
      <c r="E45" s="17">
        <v>1.1220000000000001</v>
      </c>
      <c r="F45" s="17">
        <v>0</v>
      </c>
      <c r="G45" s="17">
        <f>SUM(C45:F45)</f>
        <v>1.1220000000000001</v>
      </c>
      <c r="I45" s="17">
        <v>0</v>
      </c>
      <c r="J45" s="17">
        <v>0</v>
      </c>
      <c r="K45" s="17">
        <v>1.161</v>
      </c>
      <c r="L45" s="17">
        <v>0</v>
      </c>
      <c r="M45" s="17">
        <f>SUM(I45:L45)</f>
        <v>1.161</v>
      </c>
      <c r="O45" s="17">
        <v>0</v>
      </c>
      <c r="P45" s="17">
        <v>0</v>
      </c>
      <c r="Q45" s="17">
        <v>1.2330000000000001</v>
      </c>
      <c r="R45" s="17">
        <v>0</v>
      </c>
      <c r="S45" s="17">
        <f>SUM(O45:R45)</f>
        <v>1.2330000000000001</v>
      </c>
      <c r="U45" s="17">
        <v>0</v>
      </c>
      <c r="V45" s="17">
        <v>0</v>
      </c>
      <c r="W45" s="17">
        <v>1.145</v>
      </c>
      <c r="X45" s="17">
        <v>0</v>
      </c>
      <c r="Y45" s="17">
        <f>SUM(U45:X45)</f>
        <v>1.145</v>
      </c>
      <c r="AA45" s="17">
        <v>0</v>
      </c>
      <c r="AB45" s="17">
        <v>0</v>
      </c>
      <c r="AC45" s="17">
        <v>1.163</v>
      </c>
      <c r="AD45" s="17">
        <v>0</v>
      </c>
      <c r="AE45" s="17">
        <f>SUM(AA45:AD45)</f>
        <v>1.163</v>
      </c>
      <c r="AG45" s="17">
        <v>0</v>
      </c>
      <c r="AH45" s="17">
        <v>0</v>
      </c>
      <c r="AI45" s="17">
        <v>1.2589999999999999</v>
      </c>
      <c r="AJ45" s="17">
        <v>0</v>
      </c>
      <c r="AK45" s="17">
        <f>SUM(AG45:AJ45)</f>
        <v>1.2589999999999999</v>
      </c>
      <c r="AM45" s="17">
        <v>0</v>
      </c>
      <c r="AN45" s="17">
        <v>0</v>
      </c>
      <c r="AO45" s="17">
        <v>1.397</v>
      </c>
      <c r="AP45" s="17">
        <v>0</v>
      </c>
      <c r="AQ45" s="17">
        <f>SUM(AM45:AP45)</f>
        <v>1.397</v>
      </c>
      <c r="AS45" s="17">
        <v>0</v>
      </c>
      <c r="AT45" s="17">
        <v>0</v>
      </c>
      <c r="AU45" s="17">
        <v>0</v>
      </c>
      <c r="AV45" s="17">
        <v>0</v>
      </c>
      <c r="AW45" s="17">
        <f>SUM(AS45:AV45)</f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f>SUM(AY45:BB45)</f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f>SUM(BE45:BH45)</f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f>SUM(BK45:BN45)</f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f>SUM(BQ45:BT45)</f>
        <v>0</v>
      </c>
      <c r="BW45" s="17">
        <f t="shared" ref="BW45" si="87">C45+I45+O45+U45+AA45+AG45+AM45+AS45+AY45+BE45+BK45+BQ45</f>
        <v>0</v>
      </c>
      <c r="BX45" s="17">
        <f t="shared" si="86"/>
        <v>0</v>
      </c>
      <c r="BY45" s="17">
        <f t="shared" si="86"/>
        <v>8.48</v>
      </c>
      <c r="BZ45" s="17">
        <f t="shared" si="86"/>
        <v>0</v>
      </c>
      <c r="CA45" s="17">
        <f>SUM(BW45:BZ45)</f>
        <v>8.48</v>
      </c>
    </row>
    <row r="46" spans="1:82" x14ac:dyDescent="0.25">
      <c r="C46" s="4"/>
      <c r="D46" s="4"/>
      <c r="E46" s="4"/>
      <c r="F46" s="4"/>
      <c r="I46" s="4"/>
      <c r="J46" s="4"/>
      <c r="K46" s="4"/>
      <c r="L46" s="4"/>
      <c r="O46" s="4"/>
      <c r="P46" s="4"/>
      <c r="Q46" s="4"/>
      <c r="R46" s="4"/>
      <c r="U46" s="4"/>
      <c r="V46" s="4"/>
      <c r="W46" s="4"/>
      <c r="X46" s="4"/>
      <c r="AA46" s="4"/>
      <c r="AB46" s="4"/>
      <c r="AC46" s="4"/>
      <c r="AD46" s="4"/>
      <c r="AG46" s="4"/>
      <c r="AH46" s="4"/>
      <c r="AI46" s="4"/>
      <c r="AJ46" s="4"/>
      <c r="AM46" s="4"/>
      <c r="AN46" s="4"/>
      <c r="AO46" s="4"/>
      <c r="AP46" s="4"/>
      <c r="AS46" s="4"/>
      <c r="AT46" s="4"/>
      <c r="AU46" s="4"/>
      <c r="AV46" s="4"/>
      <c r="AY46" s="4"/>
      <c r="AZ46" s="4"/>
      <c r="BA46" s="4"/>
      <c r="BB46" s="4"/>
      <c r="BE46" s="4"/>
      <c r="BF46" s="4"/>
      <c r="BG46" s="4"/>
      <c r="BH46" s="4"/>
      <c r="BK46" s="4"/>
      <c r="BL46" s="4"/>
      <c r="BM46" s="4"/>
      <c r="BN46" s="4"/>
      <c r="BQ46" s="4"/>
      <c r="BR46" s="4"/>
      <c r="BS46" s="4"/>
      <c r="BT46" s="4"/>
      <c r="BW46" s="4"/>
      <c r="BX46" s="4"/>
      <c r="BY46" s="4"/>
      <c r="BZ46" s="4"/>
    </row>
    <row r="47" spans="1:82" x14ac:dyDescent="0.25">
      <c r="A47" s="26" t="s">
        <v>43</v>
      </c>
      <c r="B47" s="26"/>
      <c r="C47" s="26"/>
      <c r="D47" s="26"/>
      <c r="E47" s="26"/>
      <c r="F47" s="26"/>
      <c r="G47" s="26"/>
    </row>
    <row r="48" spans="1:82" x14ac:dyDescent="0.25">
      <c r="A48" s="30" t="s">
        <v>44</v>
      </c>
      <c r="B48" s="14" t="s">
        <v>22</v>
      </c>
      <c r="C48" s="15">
        <f>C51+C53+C55+C57+C59</f>
        <v>0</v>
      </c>
      <c r="D48" s="15">
        <f t="shared" ref="D48:F49" si="88">D51+D53+D55+D57+D59</f>
        <v>0</v>
      </c>
      <c r="E48" s="15">
        <f t="shared" si="88"/>
        <v>416937</v>
      </c>
      <c r="F48" s="15">
        <f t="shared" si="88"/>
        <v>201666</v>
      </c>
      <c r="G48" s="16">
        <f>SUM(C48:F48)</f>
        <v>618603</v>
      </c>
      <c r="I48" s="15">
        <f t="shared" ref="I48:L48" si="89">I51+I53+I55+I57+I59</f>
        <v>0</v>
      </c>
      <c r="J48" s="15">
        <f t="shared" si="89"/>
        <v>0</v>
      </c>
      <c r="K48" s="15">
        <f t="shared" si="89"/>
        <v>385010</v>
      </c>
      <c r="L48" s="15">
        <f t="shared" si="89"/>
        <v>190454</v>
      </c>
      <c r="M48" s="16">
        <f>SUM(I48:L48)</f>
        <v>575464</v>
      </c>
      <c r="N48" s="4"/>
      <c r="O48" s="15">
        <f t="shared" ref="O48:R48" si="90">O51+O53+O55+O57+O59</f>
        <v>0</v>
      </c>
      <c r="P48" s="15">
        <f t="shared" si="90"/>
        <v>0</v>
      </c>
      <c r="Q48" s="15">
        <f t="shared" si="90"/>
        <v>414617</v>
      </c>
      <c r="R48" s="15">
        <f t="shared" si="90"/>
        <v>200771</v>
      </c>
      <c r="S48" s="16">
        <f>SUM(O48:R48)</f>
        <v>615388</v>
      </c>
      <c r="U48" s="15">
        <f>U51+U53+U55+U57+U59</f>
        <v>0</v>
      </c>
      <c r="V48" s="15">
        <f t="shared" ref="V48:X49" si="91">V51+V53+V55+V57+V59</f>
        <v>0</v>
      </c>
      <c r="W48" s="15">
        <f t="shared" si="91"/>
        <v>373473</v>
      </c>
      <c r="X48" s="15">
        <f t="shared" si="91"/>
        <v>182594</v>
      </c>
      <c r="Y48" s="16">
        <f>SUM(U48:X48)</f>
        <v>556067</v>
      </c>
      <c r="AA48" s="15">
        <f>AA51+AA53+AA55+AA57+AA59</f>
        <v>0</v>
      </c>
      <c r="AB48" s="15">
        <f t="shared" ref="AB48:AD49" si="92">AB51+AB53+AB55+AB57+AB59</f>
        <v>0</v>
      </c>
      <c r="AC48" s="15">
        <f t="shared" si="92"/>
        <v>348703</v>
      </c>
      <c r="AD48" s="15">
        <f t="shared" si="92"/>
        <v>168189</v>
      </c>
      <c r="AE48" s="16">
        <f>SUM(AA48:AD48)</f>
        <v>516892</v>
      </c>
      <c r="AG48" s="15">
        <f>AG51+AG53+AG55+AG57+AG59</f>
        <v>0</v>
      </c>
      <c r="AH48" s="15">
        <f t="shared" ref="AH48:AJ49" si="93">AH51+AH53+AH55+AH57+AH59</f>
        <v>0</v>
      </c>
      <c r="AI48" s="15">
        <f t="shared" si="93"/>
        <v>377441</v>
      </c>
      <c r="AJ48" s="15">
        <f t="shared" si="93"/>
        <v>179477</v>
      </c>
      <c r="AK48" s="16">
        <f>SUM(AG48:AJ48)</f>
        <v>556918</v>
      </c>
      <c r="AM48" s="15">
        <f>AM51+AM53+AM55+AM57+AM59</f>
        <v>0</v>
      </c>
      <c r="AN48" s="15">
        <f t="shared" ref="AN48:AP49" si="94">AN51+AN53+AN55+AN57+AN59</f>
        <v>0</v>
      </c>
      <c r="AO48" s="15">
        <f t="shared" si="94"/>
        <v>454845</v>
      </c>
      <c r="AP48" s="15">
        <f t="shared" si="94"/>
        <v>219948</v>
      </c>
      <c r="AQ48" s="16">
        <f>SUM(AM48:AP48)</f>
        <v>674793</v>
      </c>
      <c r="AS48" s="15">
        <f>AS51+AS53+AS55+AS57+AS59</f>
        <v>0</v>
      </c>
      <c r="AT48" s="15">
        <f t="shared" ref="AT48:AV49" si="95">AT51+AT53+AT55+AT57+AT59</f>
        <v>0</v>
      </c>
      <c r="AU48" s="15">
        <f t="shared" si="95"/>
        <v>450855</v>
      </c>
      <c r="AV48" s="15">
        <f t="shared" si="95"/>
        <v>218133</v>
      </c>
      <c r="AW48" s="16">
        <f>SUM(AS48:AV48)</f>
        <v>668988</v>
      </c>
      <c r="AY48" s="15">
        <f>AY51+AY53+AY55+AY57+AY59</f>
        <v>0</v>
      </c>
      <c r="AZ48" s="15">
        <f t="shared" ref="AZ48:BB49" si="96">AZ51+AZ53+AZ55+AZ57+AZ59</f>
        <v>0</v>
      </c>
      <c r="BA48" s="15">
        <f t="shared" si="96"/>
        <v>336106</v>
      </c>
      <c r="BB48" s="15">
        <f t="shared" si="96"/>
        <v>172357</v>
      </c>
      <c r="BC48" s="16">
        <f>SUM(AY48:BB48)</f>
        <v>508463</v>
      </c>
      <c r="BE48" s="15">
        <f>BF51+BF53+BF55+BF57+BF59</f>
        <v>0</v>
      </c>
      <c r="BF48" s="15">
        <f t="shared" ref="BF48:BH49" si="97">BF51+BF53+BF55+BF57+BF59</f>
        <v>0</v>
      </c>
      <c r="BG48" s="15">
        <f t="shared" si="97"/>
        <v>390324</v>
      </c>
      <c r="BH48" s="15">
        <f t="shared" si="97"/>
        <v>197556</v>
      </c>
      <c r="BI48" s="16">
        <f>SUM(BE48:BH48)</f>
        <v>587880</v>
      </c>
      <c r="BK48" s="15">
        <f>BK51+BK53+BK55+BK57+BK59</f>
        <v>0</v>
      </c>
      <c r="BL48" s="15">
        <f t="shared" ref="BL48:BN49" si="98">BL51+BL53+BL55+BL57+BL59</f>
        <v>0</v>
      </c>
      <c r="BM48" s="15">
        <f t="shared" si="98"/>
        <v>381025</v>
      </c>
      <c r="BN48" s="15">
        <f t="shared" si="98"/>
        <v>187980</v>
      </c>
      <c r="BO48" s="16">
        <f>SUM(BK48:BN48)</f>
        <v>569005</v>
      </c>
      <c r="BQ48" s="15">
        <f>BQ51+BQ53+BQ55+BQ57+BQ59</f>
        <v>0</v>
      </c>
      <c r="BR48" s="15">
        <f t="shared" ref="BR48:BT49" si="99">BR51+BR53+BR55+BR57+BR59</f>
        <v>0</v>
      </c>
      <c r="BS48" s="15">
        <f t="shared" si="99"/>
        <v>408659</v>
      </c>
      <c r="BT48" s="15">
        <f t="shared" si="99"/>
        <v>205701</v>
      </c>
      <c r="BU48" s="16">
        <f>SUM(BQ48:BT48)</f>
        <v>614360</v>
      </c>
      <c r="BW48" s="15">
        <f>BW51+BW53+BW55+BW57+BW59</f>
        <v>0</v>
      </c>
      <c r="BX48" s="15">
        <f t="shared" ref="BX48:BZ49" si="100">BX51+BX53+BX55+BX57+BX59</f>
        <v>0</v>
      </c>
      <c r="BY48" s="15">
        <f t="shared" si="100"/>
        <v>4737995</v>
      </c>
      <c r="BZ48" s="15">
        <f t="shared" si="100"/>
        <v>2324826</v>
      </c>
      <c r="CA48" s="16">
        <f>SUM(BW48:BZ48)</f>
        <v>7062821</v>
      </c>
      <c r="CC48" s="4"/>
      <c r="CD48" s="4"/>
    </row>
    <row r="49" spans="1:82" x14ac:dyDescent="0.25">
      <c r="A49" s="31"/>
      <c r="B49" s="14" t="s">
        <v>23</v>
      </c>
      <c r="C49" s="17">
        <f>C52+C54+C56+C58+C60</f>
        <v>0</v>
      </c>
      <c r="D49" s="17">
        <f t="shared" si="88"/>
        <v>0</v>
      </c>
      <c r="E49" s="17">
        <f t="shared" si="88"/>
        <v>0</v>
      </c>
      <c r="F49" s="17">
        <f t="shared" si="88"/>
        <v>0</v>
      </c>
      <c r="G49" s="17">
        <f>SUM(C49:F49)</f>
        <v>0</v>
      </c>
      <c r="I49" s="17">
        <f t="shared" ref="I49:L49" si="101">I52+I54+I56+I58</f>
        <v>0</v>
      </c>
      <c r="J49" s="17">
        <f t="shared" si="101"/>
        <v>0</v>
      </c>
      <c r="K49" s="17">
        <f t="shared" si="101"/>
        <v>0</v>
      </c>
      <c r="L49" s="17">
        <f t="shared" si="101"/>
        <v>0</v>
      </c>
      <c r="M49" s="17">
        <f>SUM(I49:L49)</f>
        <v>0</v>
      </c>
      <c r="O49" s="17">
        <f t="shared" ref="O49:R49" si="102">O52+O54+O56+O58</f>
        <v>0</v>
      </c>
      <c r="P49" s="17">
        <f t="shared" si="102"/>
        <v>0</v>
      </c>
      <c r="Q49" s="17">
        <f t="shared" si="102"/>
        <v>0</v>
      </c>
      <c r="R49" s="17">
        <f t="shared" si="102"/>
        <v>0</v>
      </c>
      <c r="S49" s="17">
        <f>SUM(O49:R49)</f>
        <v>0</v>
      </c>
      <c r="U49" s="17">
        <f>U52+U54+U56+U58+U60</f>
        <v>0</v>
      </c>
      <c r="V49" s="17">
        <f t="shared" si="91"/>
        <v>0</v>
      </c>
      <c r="W49" s="17">
        <f t="shared" si="91"/>
        <v>0</v>
      </c>
      <c r="X49" s="17">
        <f t="shared" si="91"/>
        <v>0</v>
      </c>
      <c r="Y49" s="17">
        <f>SUM(U49:X49)</f>
        <v>0</v>
      </c>
      <c r="AA49" s="17">
        <f>AA52+AA54+AA56+AA58+AA60</f>
        <v>0</v>
      </c>
      <c r="AB49" s="17">
        <f t="shared" si="92"/>
        <v>0</v>
      </c>
      <c r="AC49" s="17">
        <f t="shared" si="92"/>
        <v>0</v>
      </c>
      <c r="AD49" s="17">
        <f t="shared" si="92"/>
        <v>0</v>
      </c>
      <c r="AE49" s="17">
        <f>SUM(AA49:AD49)</f>
        <v>0</v>
      </c>
      <c r="AG49" s="17">
        <f>AG52+AG54+AG56+AG58+AG60</f>
        <v>0</v>
      </c>
      <c r="AH49" s="17">
        <f t="shared" si="93"/>
        <v>0</v>
      </c>
      <c r="AI49" s="17">
        <f t="shared" si="93"/>
        <v>0</v>
      </c>
      <c r="AJ49" s="17">
        <f t="shared" si="93"/>
        <v>0</v>
      </c>
      <c r="AK49" s="17">
        <f>SUM(AG49:AJ49)</f>
        <v>0</v>
      </c>
      <c r="AM49" s="17">
        <f>AM52+AM54+AM56+AM58+AM60</f>
        <v>0</v>
      </c>
      <c r="AN49" s="17">
        <f t="shared" si="94"/>
        <v>0</v>
      </c>
      <c r="AO49" s="17">
        <f t="shared" si="94"/>
        <v>0</v>
      </c>
      <c r="AP49" s="17">
        <f t="shared" si="94"/>
        <v>0</v>
      </c>
      <c r="AQ49" s="17">
        <f>SUM(AM49:AP49)</f>
        <v>0</v>
      </c>
      <c r="AS49" s="17">
        <f>AS52+AS54+AS56+AS58+AS60</f>
        <v>0</v>
      </c>
      <c r="AT49" s="17">
        <f t="shared" si="95"/>
        <v>0</v>
      </c>
      <c r="AU49" s="17">
        <f t="shared" si="95"/>
        <v>0</v>
      </c>
      <c r="AV49" s="17">
        <f t="shared" si="95"/>
        <v>0</v>
      </c>
      <c r="AW49" s="17">
        <f>SUM(AS49:AV49)</f>
        <v>0</v>
      </c>
      <c r="AY49" s="17">
        <f>AY52+AY54+AY56+AY58+AY60</f>
        <v>0</v>
      </c>
      <c r="AZ49" s="17">
        <f t="shared" si="96"/>
        <v>0</v>
      </c>
      <c r="BA49" s="17">
        <f t="shared" si="96"/>
        <v>0</v>
      </c>
      <c r="BB49" s="17">
        <f t="shared" si="96"/>
        <v>0</v>
      </c>
      <c r="BC49" s="17">
        <f>SUM(AY49:BB49)</f>
        <v>0</v>
      </c>
      <c r="BE49" s="17">
        <f>BF52+BF54+BF56+BF58+BF60</f>
        <v>0</v>
      </c>
      <c r="BF49" s="17">
        <f t="shared" si="97"/>
        <v>0</v>
      </c>
      <c r="BG49" s="17">
        <f t="shared" si="97"/>
        <v>0</v>
      </c>
      <c r="BH49" s="17">
        <f t="shared" si="97"/>
        <v>0</v>
      </c>
      <c r="BI49" s="17">
        <f>SUM(BE49:BH49)</f>
        <v>0</v>
      </c>
      <c r="BK49" s="17">
        <f>BK52+BK54+BK56+BK58+BK60</f>
        <v>0</v>
      </c>
      <c r="BL49" s="17">
        <f t="shared" si="98"/>
        <v>0</v>
      </c>
      <c r="BM49" s="17">
        <f t="shared" si="98"/>
        <v>0</v>
      </c>
      <c r="BN49" s="17">
        <f t="shared" si="98"/>
        <v>0</v>
      </c>
      <c r="BO49" s="17">
        <f>SUM(BK49:BN49)</f>
        <v>0</v>
      </c>
      <c r="BQ49" s="17">
        <f>BQ52+BQ54+BQ56+BQ58+BQ60</f>
        <v>0</v>
      </c>
      <c r="BR49" s="17">
        <f t="shared" si="99"/>
        <v>0</v>
      </c>
      <c r="BS49" s="17">
        <f t="shared" si="99"/>
        <v>0</v>
      </c>
      <c r="BT49" s="17">
        <f t="shared" si="99"/>
        <v>0</v>
      </c>
      <c r="BU49" s="17">
        <f>SUM(BQ49:BT49)</f>
        <v>0</v>
      </c>
      <c r="BW49" s="17">
        <f>BW52+BW54+BW56+BW58+BW60</f>
        <v>0</v>
      </c>
      <c r="BX49" s="17">
        <f t="shared" si="100"/>
        <v>0</v>
      </c>
      <c r="BY49" s="17">
        <f t="shared" si="100"/>
        <v>0</v>
      </c>
      <c r="BZ49" s="17">
        <f t="shared" si="100"/>
        <v>0</v>
      </c>
      <c r="CA49" s="17">
        <f>SUM(BW49:BZ49)</f>
        <v>0</v>
      </c>
    </row>
    <row r="50" spans="1:82" x14ac:dyDescent="0.25">
      <c r="A50" s="28" t="s">
        <v>26</v>
      </c>
      <c r="B50" s="29"/>
      <c r="C50" s="29"/>
      <c r="D50" s="29"/>
      <c r="E50" s="29"/>
      <c r="F50" s="29"/>
      <c r="G50" s="29"/>
    </row>
    <row r="51" spans="1:82" ht="21.75" customHeight="1" x14ac:dyDescent="0.25">
      <c r="A51" s="30" t="s">
        <v>45</v>
      </c>
      <c r="B51" s="18" t="s">
        <v>22</v>
      </c>
      <c r="C51" s="19"/>
      <c r="D51" s="19"/>
      <c r="E51" s="19">
        <v>147437</v>
      </c>
      <c r="F51" s="19">
        <v>100592</v>
      </c>
      <c r="G51" s="19">
        <f t="shared" ref="G51:G60" si="103">SUM(C51:F51)</f>
        <v>248029</v>
      </c>
      <c r="I51" s="19"/>
      <c r="J51" s="19"/>
      <c r="K51" s="19">
        <v>135524</v>
      </c>
      <c r="L51" s="19">
        <v>96100</v>
      </c>
      <c r="M51" s="20">
        <f t="shared" ref="M51:M60" si="104">SUM(I51:L51)</f>
        <v>231624</v>
      </c>
      <c r="N51" s="4"/>
      <c r="O51" s="19"/>
      <c r="P51" s="19"/>
      <c r="Q51" s="19">
        <v>143883</v>
      </c>
      <c r="R51" s="19">
        <v>102398</v>
      </c>
      <c r="S51" s="20">
        <f t="shared" ref="S51:S60" si="105">SUM(O51:R51)</f>
        <v>246281</v>
      </c>
      <c r="U51" s="19"/>
      <c r="V51" s="19"/>
      <c r="W51" s="19">
        <v>134891</v>
      </c>
      <c r="X51" s="19">
        <v>94183</v>
      </c>
      <c r="Y51" s="20">
        <f t="shared" ref="Y51:Y60" si="106">SUM(U51:X51)</f>
        <v>229074</v>
      </c>
      <c r="AA51" s="19"/>
      <c r="AB51" s="19"/>
      <c r="AC51" s="19">
        <v>141181</v>
      </c>
      <c r="AD51" s="19">
        <v>95712</v>
      </c>
      <c r="AE51" s="20">
        <f t="shared" ref="AE51:AE60" si="107">SUM(AA51:AD51)</f>
        <v>236893</v>
      </c>
      <c r="AG51" s="19"/>
      <c r="AH51" s="19"/>
      <c r="AI51" s="19">
        <v>156617</v>
      </c>
      <c r="AJ51" s="19">
        <v>100634</v>
      </c>
      <c r="AK51" s="20">
        <f t="shared" ref="AK51:AK60" si="108">SUM(AG51:AJ51)</f>
        <v>257251</v>
      </c>
      <c r="AM51" s="19"/>
      <c r="AN51" s="19"/>
      <c r="AO51" s="19">
        <v>186438</v>
      </c>
      <c r="AP51" s="19">
        <v>125019</v>
      </c>
      <c r="AQ51" s="19">
        <f t="shared" ref="AQ51:AQ60" si="109">SUM(AM51:AP51)</f>
        <v>311457</v>
      </c>
      <c r="AS51" s="19"/>
      <c r="AT51" s="19"/>
      <c r="AU51" s="19">
        <v>188277</v>
      </c>
      <c r="AV51" s="19">
        <v>123400</v>
      </c>
      <c r="AW51" s="19">
        <f t="shared" ref="AW51:AW60" si="110">SUM(AS51:AV51)</f>
        <v>311677</v>
      </c>
      <c r="AX51" s="4"/>
      <c r="AY51" s="19"/>
      <c r="AZ51" s="19"/>
      <c r="BA51" s="19">
        <v>138297</v>
      </c>
      <c r="BB51" s="19">
        <v>98343</v>
      </c>
      <c r="BC51" s="19">
        <f t="shared" ref="BC51:BC60" si="111">SUM(AY51:BB51)</f>
        <v>236640</v>
      </c>
      <c r="BE51" s="19"/>
      <c r="BF51" s="19"/>
      <c r="BG51" s="19">
        <v>149871</v>
      </c>
      <c r="BH51" s="19">
        <v>106418</v>
      </c>
      <c r="BI51" s="19">
        <f t="shared" ref="BI51:BI60" si="112">SUM(BE51:BH51)</f>
        <v>256289</v>
      </c>
      <c r="BK51" s="19"/>
      <c r="BL51" s="19"/>
      <c r="BM51" s="19">
        <v>139642</v>
      </c>
      <c r="BN51" s="19">
        <v>97031</v>
      </c>
      <c r="BO51" s="19">
        <f t="shared" ref="BO51:BO60" si="113">SUM(BK51:BN51)</f>
        <v>236673</v>
      </c>
      <c r="BQ51" s="19"/>
      <c r="BR51" s="19"/>
      <c r="BS51" s="19">
        <v>148542</v>
      </c>
      <c r="BT51" s="19">
        <v>110549</v>
      </c>
      <c r="BU51" s="19">
        <f t="shared" ref="BU51:BU60" si="114">SUM(BQ51:BT51)</f>
        <v>259091</v>
      </c>
      <c r="BW51" s="19">
        <f>C51+I51+O51+U51+AA51+AG51+AM51+AS51+AY51+BE51+BK51+BQ51</f>
        <v>0</v>
      </c>
      <c r="BX51" s="19">
        <f t="shared" ref="BX51:BZ60" si="115">D51+J51+P51+V51+AB51+AH51+AN51+AT51+AZ51+BF51+BL51+BR51</f>
        <v>0</v>
      </c>
      <c r="BY51" s="19">
        <f t="shared" si="115"/>
        <v>1810600</v>
      </c>
      <c r="BZ51" s="19">
        <f t="shared" si="115"/>
        <v>1250379</v>
      </c>
      <c r="CA51" s="19">
        <f t="shared" ref="CA51:CA60" si="116">SUM(BW51:BZ51)</f>
        <v>3060979</v>
      </c>
    </row>
    <row r="52" spans="1:82" ht="21.75" customHeight="1" x14ac:dyDescent="0.25">
      <c r="A52" s="31"/>
      <c r="B52" s="18" t="s">
        <v>23</v>
      </c>
      <c r="C52" s="22"/>
      <c r="D52" s="22"/>
      <c r="E52" s="22"/>
      <c r="F52" s="22"/>
      <c r="G52" s="22">
        <f t="shared" si="103"/>
        <v>0</v>
      </c>
      <c r="I52" s="22"/>
      <c r="J52" s="22"/>
      <c r="K52" s="22"/>
      <c r="L52" s="22"/>
      <c r="M52" s="22">
        <f t="shared" si="104"/>
        <v>0</v>
      </c>
      <c r="O52" s="22"/>
      <c r="P52" s="22"/>
      <c r="Q52" s="22"/>
      <c r="R52" s="22"/>
      <c r="S52" s="22">
        <f t="shared" si="105"/>
        <v>0</v>
      </c>
      <c r="U52" s="22"/>
      <c r="V52" s="22"/>
      <c r="W52" s="22"/>
      <c r="X52" s="22"/>
      <c r="Y52" s="22">
        <f t="shared" si="106"/>
        <v>0</v>
      </c>
      <c r="AA52" s="22"/>
      <c r="AB52" s="22"/>
      <c r="AC52" s="22"/>
      <c r="AD52" s="22"/>
      <c r="AE52" s="22">
        <f t="shared" si="107"/>
        <v>0</v>
      </c>
      <c r="AG52" s="22"/>
      <c r="AH52" s="22"/>
      <c r="AI52" s="22"/>
      <c r="AJ52" s="22"/>
      <c r="AK52" s="22">
        <f t="shared" si="108"/>
        <v>0</v>
      </c>
      <c r="AM52" s="22"/>
      <c r="AN52" s="22"/>
      <c r="AO52" s="22"/>
      <c r="AP52" s="22"/>
      <c r="AQ52" s="22">
        <f t="shared" si="109"/>
        <v>0</v>
      </c>
      <c r="AS52" s="22"/>
      <c r="AT52" s="22"/>
      <c r="AU52" s="22"/>
      <c r="AV52" s="22"/>
      <c r="AW52" s="22">
        <f t="shared" si="110"/>
        <v>0</v>
      </c>
      <c r="AX52" s="4"/>
      <c r="AY52" s="22"/>
      <c r="AZ52" s="22"/>
      <c r="BA52" s="22"/>
      <c r="BB52" s="22"/>
      <c r="BC52" s="22">
        <f t="shared" si="111"/>
        <v>0</v>
      </c>
      <c r="BE52" s="22"/>
      <c r="BF52" s="22"/>
      <c r="BG52" s="22"/>
      <c r="BH52" s="22"/>
      <c r="BI52" s="22">
        <f t="shared" si="112"/>
        <v>0</v>
      </c>
      <c r="BK52" s="22"/>
      <c r="BL52" s="22"/>
      <c r="BM52" s="22"/>
      <c r="BN52" s="22"/>
      <c r="BO52" s="22">
        <f t="shared" si="113"/>
        <v>0</v>
      </c>
      <c r="BQ52" s="22"/>
      <c r="BR52" s="22"/>
      <c r="BS52" s="22"/>
      <c r="BT52" s="22"/>
      <c r="BU52" s="22">
        <f t="shared" si="114"/>
        <v>0</v>
      </c>
      <c r="BW52" s="22">
        <f t="shared" ref="BW52:BW60" si="117">C52+I52+O52+U52+AA52+AG52+AM52+AS52+AY52+BE52+BK52+BQ52</f>
        <v>0</v>
      </c>
      <c r="BX52" s="22">
        <f t="shared" si="115"/>
        <v>0</v>
      </c>
      <c r="BY52" s="22">
        <f t="shared" si="115"/>
        <v>0</v>
      </c>
      <c r="BZ52" s="22">
        <f t="shared" si="115"/>
        <v>0</v>
      </c>
      <c r="CA52" s="22">
        <f t="shared" si="116"/>
        <v>0</v>
      </c>
    </row>
    <row r="53" spans="1:82" ht="21.75" customHeight="1" x14ac:dyDescent="0.25">
      <c r="A53" s="30" t="s">
        <v>46</v>
      </c>
      <c r="B53" s="18" t="s">
        <v>22</v>
      </c>
      <c r="C53" s="19"/>
      <c r="D53" s="19"/>
      <c r="E53" s="19">
        <v>10533</v>
      </c>
      <c r="F53" s="19">
        <v>11267</v>
      </c>
      <c r="G53" s="19">
        <f t="shared" si="103"/>
        <v>21800</v>
      </c>
      <c r="I53" s="19"/>
      <c r="J53" s="19"/>
      <c r="K53" s="19">
        <v>11355</v>
      </c>
      <c r="L53" s="19">
        <v>9893</v>
      </c>
      <c r="M53" s="20">
        <f t="shared" si="104"/>
        <v>21248</v>
      </c>
      <c r="N53" s="4"/>
      <c r="O53" s="19"/>
      <c r="P53" s="19"/>
      <c r="Q53" s="19">
        <v>10983</v>
      </c>
      <c r="R53" s="19">
        <v>9842</v>
      </c>
      <c r="S53" s="20">
        <f t="shared" si="105"/>
        <v>20825</v>
      </c>
      <c r="U53" s="19"/>
      <c r="V53" s="19"/>
      <c r="W53" s="19">
        <v>10455</v>
      </c>
      <c r="X53" s="19">
        <v>9249</v>
      </c>
      <c r="Y53" s="20">
        <f t="shared" si="106"/>
        <v>19704</v>
      </c>
      <c r="AA53" s="19"/>
      <c r="AB53" s="19"/>
      <c r="AC53" s="19">
        <v>12606</v>
      </c>
      <c r="AD53" s="19">
        <v>9278</v>
      </c>
      <c r="AE53" s="20">
        <f t="shared" si="107"/>
        <v>21884</v>
      </c>
      <c r="AG53" s="19"/>
      <c r="AH53" s="19"/>
      <c r="AI53" s="19">
        <v>15159</v>
      </c>
      <c r="AJ53" s="19">
        <v>11160</v>
      </c>
      <c r="AK53" s="20">
        <f t="shared" si="108"/>
        <v>26319</v>
      </c>
      <c r="AM53" s="19"/>
      <c r="AN53" s="19"/>
      <c r="AO53" s="19">
        <v>17643</v>
      </c>
      <c r="AP53" s="19">
        <v>13665</v>
      </c>
      <c r="AQ53" s="19">
        <f t="shared" si="109"/>
        <v>31308</v>
      </c>
      <c r="AS53" s="19"/>
      <c r="AT53" s="19"/>
      <c r="AU53" s="19">
        <v>17523</v>
      </c>
      <c r="AV53" s="19">
        <v>14078</v>
      </c>
      <c r="AW53" s="19">
        <f t="shared" si="110"/>
        <v>31601</v>
      </c>
      <c r="AY53" s="19"/>
      <c r="AZ53" s="19"/>
      <c r="BA53" s="19">
        <v>12879</v>
      </c>
      <c r="BB53" s="19">
        <v>8977</v>
      </c>
      <c r="BC53" s="19">
        <f t="shared" si="111"/>
        <v>21856</v>
      </c>
      <c r="BE53" s="19"/>
      <c r="BF53" s="19"/>
      <c r="BG53" s="19">
        <v>5136</v>
      </c>
      <c r="BH53" s="19">
        <v>9449</v>
      </c>
      <c r="BI53" s="19">
        <f t="shared" si="112"/>
        <v>14585</v>
      </c>
      <c r="BK53" s="19"/>
      <c r="BL53" s="19"/>
      <c r="BM53" s="19">
        <v>8502</v>
      </c>
      <c r="BN53" s="19">
        <v>9412</v>
      </c>
      <c r="BO53" s="19">
        <f t="shared" si="113"/>
        <v>17914</v>
      </c>
      <c r="BQ53" s="19"/>
      <c r="BR53" s="19"/>
      <c r="BS53" s="19">
        <v>9375</v>
      </c>
      <c r="BT53" s="19">
        <v>10548</v>
      </c>
      <c r="BU53" s="19">
        <f t="shared" si="114"/>
        <v>19923</v>
      </c>
      <c r="BW53" s="19">
        <f t="shared" si="117"/>
        <v>0</v>
      </c>
      <c r="BX53" s="19">
        <f t="shared" si="115"/>
        <v>0</v>
      </c>
      <c r="BY53" s="19">
        <f t="shared" si="115"/>
        <v>142149</v>
      </c>
      <c r="BZ53" s="19">
        <f t="shared" si="115"/>
        <v>126818</v>
      </c>
      <c r="CA53" s="19">
        <f t="shared" si="116"/>
        <v>268967</v>
      </c>
    </row>
    <row r="54" spans="1:82" ht="21.75" customHeight="1" x14ac:dyDescent="0.25">
      <c r="A54" s="31"/>
      <c r="B54" s="18" t="s">
        <v>23</v>
      </c>
      <c r="C54" s="25"/>
      <c r="D54" s="22"/>
      <c r="E54" s="22"/>
      <c r="F54" s="22"/>
      <c r="G54" s="22">
        <f t="shared" si="103"/>
        <v>0</v>
      </c>
      <c r="I54" s="25"/>
      <c r="J54" s="22"/>
      <c r="K54" s="22"/>
      <c r="L54" s="22"/>
      <c r="M54" s="22">
        <f t="shared" si="104"/>
        <v>0</v>
      </c>
      <c r="O54" s="25"/>
      <c r="P54" s="22"/>
      <c r="Q54" s="22"/>
      <c r="R54" s="22"/>
      <c r="S54" s="22">
        <f t="shared" si="105"/>
        <v>0</v>
      </c>
      <c r="U54" s="25"/>
      <c r="V54" s="22"/>
      <c r="W54" s="22"/>
      <c r="X54" s="22"/>
      <c r="Y54" s="22">
        <f t="shared" si="106"/>
        <v>0</v>
      </c>
      <c r="AA54" s="25"/>
      <c r="AB54" s="22"/>
      <c r="AC54" s="22"/>
      <c r="AD54" s="22"/>
      <c r="AE54" s="22">
        <f t="shared" si="107"/>
        <v>0</v>
      </c>
      <c r="AG54" s="25"/>
      <c r="AH54" s="22"/>
      <c r="AI54" s="22"/>
      <c r="AJ54" s="22"/>
      <c r="AK54" s="22">
        <f t="shared" si="108"/>
        <v>0</v>
      </c>
      <c r="AM54" s="25"/>
      <c r="AN54" s="22"/>
      <c r="AO54" s="22"/>
      <c r="AP54" s="22"/>
      <c r="AQ54" s="22">
        <f t="shared" si="109"/>
        <v>0</v>
      </c>
      <c r="AS54" s="25"/>
      <c r="AT54" s="22"/>
      <c r="AU54" s="22"/>
      <c r="AV54" s="22"/>
      <c r="AW54" s="22">
        <f t="shared" si="110"/>
        <v>0</v>
      </c>
      <c r="AY54" s="25"/>
      <c r="AZ54" s="22"/>
      <c r="BA54" s="22"/>
      <c r="BB54" s="22"/>
      <c r="BC54" s="22">
        <f t="shared" si="111"/>
        <v>0</v>
      </c>
      <c r="BE54" s="25"/>
      <c r="BF54" s="22"/>
      <c r="BG54" s="22"/>
      <c r="BH54" s="22"/>
      <c r="BI54" s="22">
        <f t="shared" si="112"/>
        <v>0</v>
      </c>
      <c r="BK54" s="25"/>
      <c r="BL54" s="22"/>
      <c r="BM54" s="22"/>
      <c r="BN54" s="22"/>
      <c r="BO54" s="22">
        <f t="shared" si="113"/>
        <v>0</v>
      </c>
      <c r="BQ54" s="25"/>
      <c r="BR54" s="22"/>
      <c r="BS54" s="22"/>
      <c r="BT54" s="22"/>
      <c r="BU54" s="22">
        <f t="shared" si="114"/>
        <v>0</v>
      </c>
      <c r="BW54" s="25">
        <f t="shared" si="117"/>
        <v>0</v>
      </c>
      <c r="BX54" s="22">
        <f t="shared" si="115"/>
        <v>0</v>
      </c>
      <c r="BY54" s="22">
        <f t="shared" si="115"/>
        <v>0</v>
      </c>
      <c r="BZ54" s="22">
        <f t="shared" si="115"/>
        <v>0</v>
      </c>
      <c r="CA54" s="22">
        <f t="shared" si="116"/>
        <v>0</v>
      </c>
    </row>
    <row r="55" spans="1:82" x14ac:dyDescent="0.25">
      <c r="A55" s="30" t="s">
        <v>47</v>
      </c>
      <c r="B55" s="18" t="s">
        <v>22</v>
      </c>
      <c r="C55" s="19"/>
      <c r="D55" s="19"/>
      <c r="E55" s="19">
        <v>193775</v>
      </c>
      <c r="F55" s="19">
        <v>88398</v>
      </c>
      <c r="G55" s="19">
        <f t="shared" si="103"/>
        <v>282173</v>
      </c>
      <c r="I55" s="19"/>
      <c r="J55" s="19"/>
      <c r="K55" s="19">
        <v>178877</v>
      </c>
      <c r="L55" s="19">
        <v>82642</v>
      </c>
      <c r="M55" s="20">
        <f t="shared" si="104"/>
        <v>261519</v>
      </c>
      <c r="N55" s="4"/>
      <c r="O55" s="19"/>
      <c r="P55" s="19"/>
      <c r="Q55" s="19">
        <v>194465</v>
      </c>
      <c r="R55" s="19">
        <v>86965</v>
      </c>
      <c r="S55" s="20">
        <f t="shared" si="105"/>
        <v>281430</v>
      </c>
      <c r="U55" s="19"/>
      <c r="V55" s="19"/>
      <c r="W55" s="19">
        <v>169296</v>
      </c>
      <c r="X55" s="19">
        <v>77929</v>
      </c>
      <c r="Y55" s="20">
        <f t="shared" si="106"/>
        <v>247225</v>
      </c>
      <c r="AA55" s="19"/>
      <c r="AB55" s="19"/>
      <c r="AC55" s="19">
        <v>138662</v>
      </c>
      <c r="AD55" s="19">
        <v>61978</v>
      </c>
      <c r="AE55" s="20">
        <f t="shared" si="107"/>
        <v>200640</v>
      </c>
      <c r="AG55" s="19"/>
      <c r="AH55" s="19"/>
      <c r="AI55" s="19">
        <v>146753</v>
      </c>
      <c r="AJ55" s="19">
        <v>66217</v>
      </c>
      <c r="AK55" s="20">
        <f t="shared" si="108"/>
        <v>212970</v>
      </c>
      <c r="AM55" s="19"/>
      <c r="AN55" s="19"/>
      <c r="AO55" s="19">
        <v>180355</v>
      </c>
      <c r="AP55" s="19">
        <v>79290</v>
      </c>
      <c r="AQ55" s="19">
        <f t="shared" si="109"/>
        <v>259645</v>
      </c>
      <c r="AS55" s="19"/>
      <c r="AT55" s="19"/>
      <c r="AU55" s="19">
        <v>175136</v>
      </c>
      <c r="AV55" s="19">
        <v>78738</v>
      </c>
      <c r="AW55" s="19">
        <f t="shared" si="110"/>
        <v>253874</v>
      </c>
      <c r="AY55" s="19"/>
      <c r="AZ55" s="19"/>
      <c r="BA55" s="19">
        <v>126704</v>
      </c>
      <c r="BB55" s="19">
        <v>63733</v>
      </c>
      <c r="BC55" s="19">
        <f t="shared" si="111"/>
        <v>190437</v>
      </c>
      <c r="BE55" s="19"/>
      <c r="BF55" s="19"/>
      <c r="BG55" s="19">
        <v>171507</v>
      </c>
      <c r="BH55" s="19">
        <v>80018</v>
      </c>
      <c r="BI55" s="19">
        <f t="shared" si="112"/>
        <v>251525</v>
      </c>
      <c r="BK55" s="19"/>
      <c r="BL55" s="19"/>
      <c r="BM55" s="19">
        <v>170701</v>
      </c>
      <c r="BN55" s="19">
        <v>79947</v>
      </c>
      <c r="BO55" s="19">
        <f t="shared" si="113"/>
        <v>250648</v>
      </c>
      <c r="BQ55" s="19"/>
      <c r="BR55" s="19"/>
      <c r="BS55" s="19">
        <v>189975</v>
      </c>
      <c r="BT55" s="19">
        <v>82560</v>
      </c>
      <c r="BU55" s="19">
        <f t="shared" si="114"/>
        <v>272535</v>
      </c>
      <c r="BW55" s="19">
        <f t="shared" si="117"/>
        <v>0</v>
      </c>
      <c r="BX55" s="19">
        <f t="shared" si="115"/>
        <v>0</v>
      </c>
      <c r="BY55" s="19">
        <f t="shared" si="115"/>
        <v>2036206</v>
      </c>
      <c r="BZ55" s="19">
        <f t="shared" si="115"/>
        <v>928415</v>
      </c>
      <c r="CA55" s="19">
        <f t="shared" si="116"/>
        <v>2964621</v>
      </c>
    </row>
    <row r="56" spans="1:82" x14ac:dyDescent="0.25">
      <c r="A56" s="31"/>
      <c r="B56" s="18" t="s">
        <v>23</v>
      </c>
      <c r="C56" s="22"/>
      <c r="D56" s="22"/>
      <c r="E56" s="22"/>
      <c r="F56" s="22"/>
      <c r="G56" s="22">
        <f t="shared" si="103"/>
        <v>0</v>
      </c>
      <c r="I56" s="22"/>
      <c r="J56" s="22"/>
      <c r="K56" s="22"/>
      <c r="L56" s="22"/>
      <c r="M56" s="22">
        <f t="shared" si="104"/>
        <v>0</v>
      </c>
      <c r="O56" s="22"/>
      <c r="P56" s="22"/>
      <c r="Q56" s="22"/>
      <c r="R56" s="22"/>
      <c r="S56" s="22">
        <f t="shared" si="105"/>
        <v>0</v>
      </c>
      <c r="U56" s="22"/>
      <c r="V56" s="22"/>
      <c r="W56" s="22"/>
      <c r="X56" s="22"/>
      <c r="Y56" s="22">
        <f t="shared" si="106"/>
        <v>0</v>
      </c>
      <c r="AA56" s="22"/>
      <c r="AB56" s="22"/>
      <c r="AC56" s="22"/>
      <c r="AD56" s="22"/>
      <c r="AE56" s="22">
        <f t="shared" si="107"/>
        <v>0</v>
      </c>
      <c r="AG56" s="22"/>
      <c r="AH56" s="22"/>
      <c r="AI56" s="22"/>
      <c r="AJ56" s="22"/>
      <c r="AK56" s="22">
        <f t="shared" si="108"/>
        <v>0</v>
      </c>
      <c r="AM56" s="22"/>
      <c r="AN56" s="22"/>
      <c r="AO56" s="22"/>
      <c r="AP56" s="22"/>
      <c r="AQ56" s="22">
        <f t="shared" si="109"/>
        <v>0</v>
      </c>
      <c r="AS56" s="22"/>
      <c r="AT56" s="22"/>
      <c r="AU56" s="22"/>
      <c r="AV56" s="22"/>
      <c r="AW56" s="22">
        <f t="shared" si="110"/>
        <v>0</v>
      </c>
      <c r="AY56" s="22"/>
      <c r="AZ56" s="22"/>
      <c r="BA56" s="22"/>
      <c r="BB56" s="22"/>
      <c r="BC56" s="22">
        <f t="shared" si="111"/>
        <v>0</v>
      </c>
      <c r="BE56" s="22"/>
      <c r="BF56" s="22"/>
      <c r="BG56" s="22"/>
      <c r="BH56" s="22"/>
      <c r="BI56" s="22">
        <f t="shared" si="112"/>
        <v>0</v>
      </c>
      <c r="BK56" s="22"/>
      <c r="BL56" s="22"/>
      <c r="BM56" s="22"/>
      <c r="BN56" s="22"/>
      <c r="BO56" s="22">
        <f t="shared" si="113"/>
        <v>0</v>
      </c>
      <c r="BQ56" s="22"/>
      <c r="BR56" s="22"/>
      <c r="BS56" s="22"/>
      <c r="BT56" s="22"/>
      <c r="BU56" s="22">
        <f t="shared" si="114"/>
        <v>0</v>
      </c>
      <c r="BW56" s="22">
        <f t="shared" si="117"/>
        <v>0</v>
      </c>
      <c r="BX56" s="22">
        <f t="shared" si="115"/>
        <v>0</v>
      </c>
      <c r="BY56" s="22">
        <f t="shared" si="115"/>
        <v>0</v>
      </c>
      <c r="BZ56" s="22">
        <f t="shared" si="115"/>
        <v>0</v>
      </c>
      <c r="CA56" s="22">
        <f t="shared" si="116"/>
        <v>0</v>
      </c>
    </row>
    <row r="57" spans="1:82" ht="20.25" customHeight="1" x14ac:dyDescent="0.25">
      <c r="A57" s="30" t="s">
        <v>48</v>
      </c>
      <c r="B57" s="18" t="s">
        <v>22</v>
      </c>
      <c r="C57" s="19"/>
      <c r="D57" s="19"/>
      <c r="E57" s="19">
        <v>65192</v>
      </c>
      <c r="F57" s="19">
        <v>1409</v>
      </c>
      <c r="G57" s="19">
        <f t="shared" si="103"/>
        <v>66601</v>
      </c>
      <c r="I57" s="19"/>
      <c r="J57" s="19"/>
      <c r="K57" s="19">
        <v>59254</v>
      </c>
      <c r="L57" s="19">
        <v>1819</v>
      </c>
      <c r="M57" s="20">
        <f t="shared" si="104"/>
        <v>61073</v>
      </c>
      <c r="N57" s="4"/>
      <c r="O57" s="19"/>
      <c r="P57" s="19"/>
      <c r="Q57" s="19">
        <v>65286</v>
      </c>
      <c r="R57" s="19">
        <v>1566</v>
      </c>
      <c r="S57" s="20">
        <f t="shared" si="105"/>
        <v>66852</v>
      </c>
      <c r="U57" s="19"/>
      <c r="V57" s="19"/>
      <c r="W57" s="19">
        <v>58831</v>
      </c>
      <c r="X57" s="19">
        <v>1233</v>
      </c>
      <c r="Y57" s="20">
        <f t="shared" si="106"/>
        <v>60064</v>
      </c>
      <c r="AA57" s="19"/>
      <c r="AB57" s="19"/>
      <c r="AC57" s="19">
        <v>56254</v>
      </c>
      <c r="AD57" s="19">
        <v>1221</v>
      </c>
      <c r="AE57" s="20">
        <f t="shared" si="107"/>
        <v>57475</v>
      </c>
      <c r="AG57" s="19"/>
      <c r="AH57" s="19"/>
      <c r="AI57" s="19">
        <v>58912</v>
      </c>
      <c r="AJ57" s="19">
        <v>1466</v>
      </c>
      <c r="AK57" s="20">
        <f t="shared" si="108"/>
        <v>60378</v>
      </c>
      <c r="AM57" s="19"/>
      <c r="AN57" s="19"/>
      <c r="AO57" s="19">
        <v>70409</v>
      </c>
      <c r="AP57" s="19">
        <v>1974</v>
      </c>
      <c r="AQ57" s="19">
        <f t="shared" si="109"/>
        <v>72383</v>
      </c>
      <c r="AS57" s="19"/>
      <c r="AT57" s="19"/>
      <c r="AU57" s="19">
        <v>69919</v>
      </c>
      <c r="AV57" s="19">
        <v>1917</v>
      </c>
      <c r="AW57" s="19">
        <f t="shared" si="110"/>
        <v>71836</v>
      </c>
      <c r="AY57" s="19"/>
      <c r="AZ57" s="19"/>
      <c r="BA57" s="19">
        <v>58226</v>
      </c>
      <c r="BB57" s="19">
        <v>1304</v>
      </c>
      <c r="BC57" s="19">
        <f t="shared" si="111"/>
        <v>59530</v>
      </c>
      <c r="BE57" s="19"/>
      <c r="BF57" s="19"/>
      <c r="BG57" s="19">
        <v>63810</v>
      </c>
      <c r="BH57" s="19">
        <v>1671</v>
      </c>
      <c r="BI57" s="19">
        <f t="shared" si="112"/>
        <v>65481</v>
      </c>
      <c r="BK57" s="19"/>
      <c r="BL57" s="19"/>
      <c r="BM57" s="19">
        <v>62180</v>
      </c>
      <c r="BN57" s="19">
        <v>1590</v>
      </c>
      <c r="BO57" s="19">
        <f t="shared" si="113"/>
        <v>63770</v>
      </c>
      <c r="BQ57" s="19"/>
      <c r="BR57" s="19"/>
      <c r="BS57" s="19">
        <v>60767</v>
      </c>
      <c r="BT57" s="19">
        <v>2044</v>
      </c>
      <c r="BU57" s="19">
        <f t="shared" si="114"/>
        <v>62811</v>
      </c>
      <c r="BW57" s="19">
        <f t="shared" si="117"/>
        <v>0</v>
      </c>
      <c r="BX57" s="19">
        <f t="shared" si="115"/>
        <v>0</v>
      </c>
      <c r="BY57" s="19">
        <f t="shared" si="115"/>
        <v>749040</v>
      </c>
      <c r="BZ57" s="19">
        <f t="shared" si="115"/>
        <v>19214</v>
      </c>
      <c r="CA57" s="19">
        <f t="shared" si="116"/>
        <v>768254</v>
      </c>
    </row>
    <row r="58" spans="1:82" ht="20.25" customHeight="1" x14ac:dyDescent="0.25">
      <c r="A58" s="31"/>
      <c r="B58" s="18" t="s">
        <v>23</v>
      </c>
      <c r="C58" s="22"/>
      <c r="D58" s="22"/>
      <c r="E58" s="22"/>
      <c r="F58" s="22"/>
      <c r="G58" s="22">
        <f t="shared" si="103"/>
        <v>0</v>
      </c>
      <c r="I58" s="22"/>
      <c r="J58" s="22"/>
      <c r="K58" s="22"/>
      <c r="L58" s="22"/>
      <c r="M58" s="22">
        <f t="shared" si="104"/>
        <v>0</v>
      </c>
      <c r="O58" s="22"/>
      <c r="P58" s="22"/>
      <c r="Q58" s="22"/>
      <c r="R58" s="22"/>
      <c r="S58" s="22">
        <f t="shared" si="105"/>
        <v>0</v>
      </c>
      <c r="U58" s="22"/>
      <c r="V58" s="22"/>
      <c r="W58" s="22"/>
      <c r="X58" s="22"/>
      <c r="Y58" s="22">
        <f t="shared" si="106"/>
        <v>0</v>
      </c>
      <c r="AA58" s="22"/>
      <c r="AB58" s="22"/>
      <c r="AC58" s="22"/>
      <c r="AD58" s="22"/>
      <c r="AE58" s="22">
        <f t="shared" si="107"/>
        <v>0</v>
      </c>
      <c r="AG58" s="22"/>
      <c r="AH58" s="22"/>
      <c r="AI58" s="22"/>
      <c r="AJ58" s="22"/>
      <c r="AK58" s="22">
        <f t="shared" si="108"/>
        <v>0</v>
      </c>
      <c r="AM58" s="22"/>
      <c r="AN58" s="22"/>
      <c r="AO58" s="22"/>
      <c r="AP58" s="22"/>
      <c r="AQ58" s="22">
        <f t="shared" si="109"/>
        <v>0</v>
      </c>
      <c r="AS58" s="22"/>
      <c r="AT58" s="22"/>
      <c r="AU58" s="22"/>
      <c r="AV58" s="22"/>
      <c r="AW58" s="22">
        <f t="shared" si="110"/>
        <v>0</v>
      </c>
      <c r="AY58" s="22"/>
      <c r="AZ58" s="22"/>
      <c r="BA58" s="22"/>
      <c r="BB58" s="22"/>
      <c r="BC58" s="22">
        <f t="shared" si="111"/>
        <v>0</v>
      </c>
      <c r="BE58" s="22"/>
      <c r="BF58" s="22"/>
      <c r="BG58" s="22"/>
      <c r="BH58" s="22"/>
      <c r="BI58" s="22">
        <f t="shared" si="112"/>
        <v>0</v>
      </c>
      <c r="BK58" s="22"/>
      <c r="BL58" s="22"/>
      <c r="BM58" s="22"/>
      <c r="BN58" s="22"/>
      <c r="BO58" s="22">
        <f t="shared" si="113"/>
        <v>0</v>
      </c>
      <c r="BQ58" s="22"/>
      <c r="BR58" s="22"/>
      <c r="BS58" s="22"/>
      <c r="BT58" s="22"/>
      <c r="BU58" s="22">
        <f t="shared" si="114"/>
        <v>0</v>
      </c>
      <c r="BW58" s="22">
        <f t="shared" si="117"/>
        <v>0</v>
      </c>
      <c r="BX58" s="22">
        <f t="shared" si="115"/>
        <v>0</v>
      </c>
      <c r="BY58" s="22">
        <f t="shared" si="115"/>
        <v>0</v>
      </c>
      <c r="BZ58" s="22">
        <f t="shared" si="115"/>
        <v>0</v>
      </c>
      <c r="CA58" s="22">
        <f t="shared" si="116"/>
        <v>0</v>
      </c>
    </row>
    <row r="59" spans="1:82" ht="20.25" customHeight="1" x14ac:dyDescent="0.25">
      <c r="A59" s="30" t="s">
        <v>49</v>
      </c>
      <c r="B59" s="18" t="s">
        <v>22</v>
      </c>
      <c r="C59" s="19"/>
      <c r="D59" s="19"/>
      <c r="E59" s="19"/>
      <c r="F59" s="19"/>
      <c r="G59" s="19">
        <f t="shared" si="103"/>
        <v>0</v>
      </c>
      <c r="I59" s="19"/>
      <c r="J59" s="19"/>
      <c r="K59" s="19"/>
      <c r="L59" s="19"/>
      <c r="M59" s="19">
        <f t="shared" si="104"/>
        <v>0</v>
      </c>
      <c r="N59" s="4"/>
      <c r="O59" s="19"/>
      <c r="P59" s="19"/>
      <c r="Q59" s="19"/>
      <c r="R59" s="19"/>
      <c r="S59" s="20">
        <f t="shared" si="105"/>
        <v>0</v>
      </c>
      <c r="U59" s="19"/>
      <c r="V59" s="19"/>
      <c r="W59" s="19"/>
      <c r="X59" s="19"/>
      <c r="Y59" s="20">
        <f t="shared" si="106"/>
        <v>0</v>
      </c>
      <c r="AA59" s="19"/>
      <c r="AB59" s="19"/>
      <c r="AC59" s="19"/>
      <c r="AD59" s="19"/>
      <c r="AE59" s="20">
        <f t="shared" si="107"/>
        <v>0</v>
      </c>
      <c r="AG59" s="19"/>
      <c r="AH59" s="19"/>
      <c r="AI59" s="19"/>
      <c r="AJ59" s="19"/>
      <c r="AK59" s="20">
        <f t="shared" si="108"/>
        <v>0</v>
      </c>
      <c r="AM59" s="19"/>
      <c r="AN59" s="19"/>
      <c r="AO59" s="19"/>
      <c r="AP59" s="19"/>
      <c r="AQ59" s="19">
        <f t="shared" si="109"/>
        <v>0</v>
      </c>
      <c r="AS59" s="19"/>
      <c r="AT59" s="19"/>
      <c r="AU59" s="19"/>
      <c r="AV59" s="19"/>
      <c r="AW59" s="19">
        <f t="shared" si="110"/>
        <v>0</v>
      </c>
      <c r="AY59" s="19"/>
      <c r="AZ59" s="19"/>
      <c r="BA59" s="19"/>
      <c r="BB59" s="19"/>
      <c r="BC59" s="19">
        <f t="shared" si="111"/>
        <v>0</v>
      </c>
      <c r="BE59" s="19"/>
      <c r="BF59" s="19"/>
      <c r="BG59" s="19"/>
      <c r="BH59" s="19"/>
      <c r="BI59" s="19">
        <f t="shared" si="112"/>
        <v>0</v>
      </c>
      <c r="BK59" s="19"/>
      <c r="BL59" s="19"/>
      <c r="BM59" s="19"/>
      <c r="BN59" s="19"/>
      <c r="BO59" s="19">
        <f t="shared" si="113"/>
        <v>0</v>
      </c>
      <c r="BQ59" s="19"/>
      <c r="BR59" s="19"/>
      <c r="BS59" s="19"/>
      <c r="BT59" s="19"/>
      <c r="BU59" s="19">
        <f t="shared" si="114"/>
        <v>0</v>
      </c>
      <c r="BW59" s="19">
        <f t="shared" si="117"/>
        <v>0</v>
      </c>
      <c r="BX59" s="19">
        <f t="shared" si="115"/>
        <v>0</v>
      </c>
      <c r="BY59" s="19">
        <f t="shared" si="115"/>
        <v>0</v>
      </c>
      <c r="BZ59" s="19">
        <f t="shared" si="115"/>
        <v>0</v>
      </c>
      <c r="CA59" s="19">
        <f t="shared" si="116"/>
        <v>0</v>
      </c>
    </row>
    <row r="60" spans="1:82" ht="20.25" customHeight="1" x14ac:dyDescent="0.25">
      <c r="A60" s="31"/>
      <c r="B60" s="18" t="s">
        <v>23</v>
      </c>
      <c r="C60" s="22"/>
      <c r="D60" s="22"/>
      <c r="E60" s="22"/>
      <c r="F60" s="22"/>
      <c r="G60" s="22">
        <f t="shared" si="103"/>
        <v>0</v>
      </c>
      <c r="I60" s="22"/>
      <c r="J60" s="22"/>
      <c r="K60" s="22"/>
      <c r="L60" s="22"/>
      <c r="M60" s="22">
        <f t="shared" si="104"/>
        <v>0</v>
      </c>
      <c r="O60" s="22"/>
      <c r="P60" s="22"/>
      <c r="Q60" s="22"/>
      <c r="R60" s="22"/>
      <c r="S60" s="22">
        <f t="shared" si="105"/>
        <v>0</v>
      </c>
      <c r="U60" s="22"/>
      <c r="V60" s="22"/>
      <c r="W60" s="22"/>
      <c r="X60" s="22"/>
      <c r="Y60" s="22">
        <f t="shared" si="106"/>
        <v>0</v>
      </c>
      <c r="AA60" s="22"/>
      <c r="AB60" s="22"/>
      <c r="AC60" s="22"/>
      <c r="AD60" s="22"/>
      <c r="AE60" s="22">
        <f t="shared" si="107"/>
        <v>0</v>
      </c>
      <c r="AG60" s="22"/>
      <c r="AH60" s="22"/>
      <c r="AI60" s="22"/>
      <c r="AJ60" s="22"/>
      <c r="AK60" s="22">
        <f t="shared" si="108"/>
        <v>0</v>
      </c>
      <c r="AM60" s="22"/>
      <c r="AN60" s="22"/>
      <c r="AO60" s="22"/>
      <c r="AP60" s="22"/>
      <c r="AQ60" s="22">
        <f t="shared" si="109"/>
        <v>0</v>
      </c>
      <c r="AS60" s="22"/>
      <c r="AT60" s="22"/>
      <c r="AU60" s="22"/>
      <c r="AV60" s="22"/>
      <c r="AW60" s="22">
        <f t="shared" si="110"/>
        <v>0</v>
      </c>
      <c r="AY60" s="22"/>
      <c r="AZ60" s="22"/>
      <c r="BA60" s="22"/>
      <c r="BB60" s="22"/>
      <c r="BC60" s="22">
        <f t="shared" si="111"/>
        <v>0</v>
      </c>
      <c r="BE60" s="22"/>
      <c r="BF60" s="22"/>
      <c r="BG60" s="22"/>
      <c r="BH60" s="22"/>
      <c r="BI60" s="22">
        <f t="shared" si="112"/>
        <v>0</v>
      </c>
      <c r="BK60" s="22"/>
      <c r="BL60" s="22"/>
      <c r="BM60" s="22"/>
      <c r="BN60" s="22"/>
      <c r="BO60" s="22">
        <f t="shared" si="113"/>
        <v>0</v>
      </c>
      <c r="BQ60" s="22"/>
      <c r="BR60" s="22"/>
      <c r="BS60" s="22"/>
      <c r="BT60" s="22"/>
      <c r="BU60" s="22">
        <f t="shared" si="114"/>
        <v>0</v>
      </c>
      <c r="BW60" s="22">
        <f t="shared" si="117"/>
        <v>0</v>
      </c>
      <c r="BX60" s="22">
        <f t="shared" si="115"/>
        <v>0</v>
      </c>
      <c r="BY60" s="22">
        <f t="shared" si="115"/>
        <v>0</v>
      </c>
      <c r="BZ60" s="22">
        <f t="shared" si="115"/>
        <v>0</v>
      </c>
      <c r="CA60" s="22">
        <f t="shared" si="116"/>
        <v>0</v>
      </c>
    </row>
    <row r="61" spans="1:82" x14ac:dyDescent="0.25">
      <c r="C61" s="4"/>
      <c r="D61" s="4"/>
      <c r="E61" s="4"/>
      <c r="F61" s="4"/>
      <c r="I61" s="4"/>
      <c r="J61" s="4"/>
      <c r="K61" s="4"/>
      <c r="L61" s="4"/>
      <c r="O61" s="4"/>
      <c r="P61" s="4"/>
      <c r="Q61" s="4"/>
      <c r="R61" s="4"/>
      <c r="U61" s="4"/>
      <c r="V61" s="4"/>
      <c r="W61" s="4"/>
      <c r="X61" s="4"/>
      <c r="AA61" s="4"/>
      <c r="AB61" s="4"/>
      <c r="AC61" s="4"/>
      <c r="AD61" s="4"/>
      <c r="AG61" s="4"/>
      <c r="AH61" s="4"/>
      <c r="AI61" s="4"/>
      <c r="AJ61" s="4"/>
      <c r="AM61" s="4"/>
      <c r="AN61" s="4"/>
      <c r="AO61" s="4"/>
      <c r="AP61" s="4"/>
      <c r="AS61" s="4"/>
      <c r="AT61" s="4"/>
      <c r="AU61" s="4"/>
      <c r="AV61" s="4"/>
      <c r="AY61" s="4"/>
      <c r="AZ61" s="4"/>
      <c r="BA61" s="4"/>
      <c r="BB61" s="4"/>
      <c r="BE61" s="4"/>
      <c r="BF61" s="4"/>
      <c r="BG61" s="4"/>
      <c r="BH61" s="4"/>
      <c r="BK61" s="4"/>
      <c r="BL61" s="4"/>
      <c r="BM61" s="4"/>
      <c r="BN61" s="4"/>
      <c r="BQ61" s="4"/>
      <c r="BR61" s="4"/>
      <c r="BS61" s="4"/>
      <c r="BT61" s="4"/>
      <c r="BW61" s="4"/>
      <c r="BX61" s="4"/>
      <c r="BY61" s="4"/>
      <c r="BZ61" s="4"/>
    </row>
    <row r="62" spans="1:82" x14ac:dyDescent="0.25">
      <c r="A62" s="26" t="s">
        <v>50</v>
      </c>
      <c r="B62" s="26"/>
      <c r="C62" s="26"/>
      <c r="D62" s="26"/>
      <c r="E62" s="26"/>
      <c r="F62" s="26"/>
      <c r="G62" s="26"/>
    </row>
    <row r="63" spans="1:82" x14ac:dyDescent="0.25">
      <c r="A63" s="27" t="s">
        <v>51</v>
      </c>
      <c r="B63" s="14" t="s">
        <v>22</v>
      </c>
      <c r="C63" s="15">
        <v>768857</v>
      </c>
      <c r="D63" s="15">
        <v>0</v>
      </c>
      <c r="E63" s="15">
        <v>0</v>
      </c>
      <c r="F63" s="15">
        <v>0</v>
      </c>
      <c r="G63" s="16">
        <f>SUM(C63:F63)</f>
        <v>768857</v>
      </c>
      <c r="I63" s="15">
        <v>686035</v>
      </c>
      <c r="J63" s="15">
        <v>0</v>
      </c>
      <c r="K63" s="15">
        <v>0</v>
      </c>
      <c r="L63" s="15">
        <v>0</v>
      </c>
      <c r="M63" s="16">
        <f>SUM(I63:L63)</f>
        <v>686035</v>
      </c>
      <c r="N63" s="4"/>
      <c r="O63" s="15">
        <v>716436</v>
      </c>
      <c r="P63" s="15">
        <v>0</v>
      </c>
      <c r="Q63" s="15">
        <v>0</v>
      </c>
      <c r="R63" s="15">
        <v>0</v>
      </c>
      <c r="S63" s="16">
        <f>SUM(O63:R63)</f>
        <v>716436</v>
      </c>
      <c r="U63" s="15">
        <v>650568</v>
      </c>
      <c r="V63" s="15">
        <v>0</v>
      </c>
      <c r="W63" s="15">
        <v>0</v>
      </c>
      <c r="X63" s="15">
        <v>0</v>
      </c>
      <c r="Y63" s="16">
        <f>SUM(U63:X63)</f>
        <v>650568</v>
      </c>
      <c r="AA63" s="15">
        <v>682354</v>
      </c>
      <c r="AB63" s="15">
        <v>0</v>
      </c>
      <c r="AC63" s="15">
        <v>0</v>
      </c>
      <c r="AD63" s="15">
        <v>0</v>
      </c>
      <c r="AE63" s="16">
        <f>SUM(AA63:AD63)</f>
        <v>682354</v>
      </c>
      <c r="AG63" s="15">
        <v>639067</v>
      </c>
      <c r="AH63" s="15">
        <v>0</v>
      </c>
      <c r="AI63" s="15">
        <v>0</v>
      </c>
      <c r="AJ63" s="15">
        <v>0</v>
      </c>
      <c r="AK63" s="16">
        <f>SUM(AG63:AJ63)</f>
        <v>639067</v>
      </c>
      <c r="AM63" s="15">
        <v>688289</v>
      </c>
      <c r="AN63" s="15">
        <v>0</v>
      </c>
      <c r="AO63" s="15">
        <v>0</v>
      </c>
      <c r="AP63" s="15">
        <v>0</v>
      </c>
      <c r="AQ63" s="16">
        <f>SUM(AM63:AP63)</f>
        <v>688289</v>
      </c>
      <c r="AS63" s="15">
        <v>677750</v>
      </c>
      <c r="AT63" s="15">
        <v>0</v>
      </c>
      <c r="AU63" s="15">
        <v>0</v>
      </c>
      <c r="AV63" s="15">
        <v>0</v>
      </c>
      <c r="AW63" s="16">
        <f>SUM(AS63:AV63)</f>
        <v>677750</v>
      </c>
      <c r="AY63" s="15">
        <v>627590</v>
      </c>
      <c r="AZ63" s="15">
        <v>0</v>
      </c>
      <c r="BA63" s="15">
        <v>0</v>
      </c>
      <c r="BB63" s="15">
        <v>0</v>
      </c>
      <c r="BC63" s="16">
        <f>SUM(AY63:BB63)</f>
        <v>627590</v>
      </c>
      <c r="BE63" s="15">
        <v>693603</v>
      </c>
      <c r="BF63" s="15">
        <v>0</v>
      </c>
      <c r="BG63" s="15">
        <v>0</v>
      </c>
      <c r="BH63" s="15">
        <v>0</v>
      </c>
      <c r="BI63" s="16">
        <f>SUM(BE63:BH63)</f>
        <v>693603</v>
      </c>
      <c r="BK63" s="15">
        <v>700720</v>
      </c>
      <c r="BL63" s="15">
        <v>0</v>
      </c>
      <c r="BM63" s="15">
        <v>0</v>
      </c>
      <c r="BN63" s="15">
        <v>0</v>
      </c>
      <c r="BO63" s="16">
        <f>SUM(BK63:BN63)</f>
        <v>700720</v>
      </c>
      <c r="BQ63" s="15">
        <v>756094</v>
      </c>
      <c r="BR63" s="15">
        <v>0</v>
      </c>
      <c r="BS63" s="15">
        <v>0</v>
      </c>
      <c r="BT63" s="15">
        <v>0</v>
      </c>
      <c r="BU63" s="16">
        <f>SUM(BQ63:BT63)</f>
        <v>756094</v>
      </c>
      <c r="BW63" s="15">
        <f t="shared" ref="BW63:BZ64" si="118">C63+I63+O63+U63+AA63+AG63+AM63+AS63+AY63+BE63+BK63+BQ63</f>
        <v>8287363</v>
      </c>
      <c r="BX63" s="15">
        <f t="shared" si="118"/>
        <v>0</v>
      </c>
      <c r="BY63" s="15">
        <f t="shared" si="118"/>
        <v>0</v>
      </c>
      <c r="BZ63" s="15">
        <f t="shared" si="118"/>
        <v>0</v>
      </c>
      <c r="CA63" s="16">
        <f>SUM(BW63:BZ63)</f>
        <v>8287363</v>
      </c>
      <c r="CC63" s="4"/>
      <c r="CD63" s="4"/>
    </row>
    <row r="64" spans="1:82" x14ac:dyDescent="0.25">
      <c r="A64" s="27"/>
      <c r="B64" s="14" t="s">
        <v>23</v>
      </c>
      <c r="C64" s="17">
        <v>0</v>
      </c>
      <c r="D64" s="17">
        <v>0</v>
      </c>
      <c r="E64" s="17">
        <v>0</v>
      </c>
      <c r="F64" s="17">
        <v>0</v>
      </c>
      <c r="G64" s="17">
        <f>SUM(C64:F64)</f>
        <v>0</v>
      </c>
      <c r="I64" s="17">
        <v>0</v>
      </c>
      <c r="J64" s="17">
        <v>0</v>
      </c>
      <c r="K64" s="17">
        <v>0</v>
      </c>
      <c r="L64" s="17">
        <v>0</v>
      </c>
      <c r="M64" s="17">
        <f>SUM(I64:L64)</f>
        <v>0</v>
      </c>
      <c r="O64" s="17">
        <v>0</v>
      </c>
      <c r="P64" s="17">
        <v>0</v>
      </c>
      <c r="Q64" s="17">
        <v>0</v>
      </c>
      <c r="R64" s="17">
        <v>0</v>
      </c>
      <c r="S64" s="17">
        <f>SUM(O64:R64)</f>
        <v>0</v>
      </c>
      <c r="U64" s="17">
        <v>0</v>
      </c>
      <c r="V64" s="17">
        <v>0</v>
      </c>
      <c r="W64" s="17">
        <v>0</v>
      </c>
      <c r="X64" s="17">
        <v>0</v>
      </c>
      <c r="Y64" s="17">
        <f>SUM(U64:X64)</f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f>SUM(AA64:AD64)</f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f>SUM(AG64:AJ64)</f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f>SUM(AM64:AP64)</f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f>SUM(AS64:AV64)</f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f>SUM(AY64:BB64)</f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f>SUM(BE64:BH64)</f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f>SUM(BK64:BN64)</f>
        <v>0</v>
      </c>
      <c r="BQ64" s="17">
        <v>0</v>
      </c>
      <c r="BR64" s="17">
        <v>0</v>
      </c>
      <c r="BS64" s="17">
        <v>0</v>
      </c>
      <c r="BT64" s="17">
        <v>0</v>
      </c>
      <c r="BU64" s="17">
        <f>SUM(BQ64:BT64)</f>
        <v>0</v>
      </c>
      <c r="BW64" s="17">
        <f t="shared" si="118"/>
        <v>0</v>
      </c>
      <c r="BX64" s="17">
        <f t="shared" si="118"/>
        <v>0</v>
      </c>
      <c r="BY64" s="17">
        <f t="shared" si="118"/>
        <v>0</v>
      </c>
      <c r="BZ64" s="17">
        <f t="shared" si="118"/>
        <v>0</v>
      </c>
      <c r="CA64" s="17">
        <f>SUM(BW64:BZ64)</f>
        <v>0</v>
      </c>
    </row>
    <row r="65" spans="1:79" x14ac:dyDescent="0.25">
      <c r="C65" s="4"/>
      <c r="D65" s="4"/>
      <c r="E65" s="4"/>
      <c r="F65" s="4"/>
      <c r="I65" s="4"/>
      <c r="J65" s="4"/>
      <c r="K65" s="4"/>
      <c r="L65" s="4"/>
      <c r="O65" s="4"/>
      <c r="P65" s="4"/>
      <c r="Q65" s="4"/>
      <c r="R65" s="4"/>
      <c r="U65" s="4"/>
      <c r="V65" s="4"/>
      <c r="W65" s="4"/>
      <c r="X65" s="4"/>
      <c r="AA65" s="4"/>
      <c r="AB65" s="4"/>
      <c r="AC65" s="4"/>
      <c r="AD65" s="4"/>
      <c r="AG65" s="4"/>
      <c r="AH65" s="4"/>
      <c r="AI65" s="4"/>
      <c r="AJ65" s="4"/>
      <c r="AM65" s="4"/>
      <c r="AN65" s="4"/>
      <c r="AO65" s="4"/>
      <c r="AP65" s="4"/>
      <c r="AS65" s="4"/>
      <c r="AT65" s="4"/>
      <c r="AU65" s="4"/>
      <c r="AV65" s="4"/>
      <c r="AY65" s="4"/>
      <c r="AZ65" s="4"/>
      <c r="BA65" s="4"/>
      <c r="BB65" s="4"/>
      <c r="BE65" s="4"/>
      <c r="BF65" s="4"/>
      <c r="BG65" s="4"/>
      <c r="BH65" s="4"/>
      <c r="BK65" s="4"/>
      <c r="BL65" s="4"/>
      <c r="BM65" s="4"/>
      <c r="BN65" s="4"/>
      <c r="BQ65" s="4"/>
      <c r="BR65" s="4"/>
      <c r="BS65" s="4"/>
      <c r="BT65" s="4"/>
      <c r="BW65" s="4"/>
      <c r="BX65" s="4"/>
      <c r="BY65" s="4"/>
      <c r="BZ65" s="4"/>
    </row>
    <row r="66" spans="1:79" x14ac:dyDescent="0.25">
      <c r="A66" s="26" t="s">
        <v>52</v>
      </c>
      <c r="B66" s="26"/>
      <c r="C66" s="26"/>
      <c r="D66" s="26"/>
      <c r="E66" s="26"/>
      <c r="F66" s="26"/>
      <c r="G66" s="26"/>
    </row>
    <row r="67" spans="1:79" x14ac:dyDescent="0.25">
      <c r="A67" s="27" t="s">
        <v>53</v>
      </c>
      <c r="B67" s="14" t="s">
        <v>22</v>
      </c>
      <c r="C67" s="15">
        <v>0</v>
      </c>
      <c r="D67" s="15">
        <v>0</v>
      </c>
      <c r="E67" s="15">
        <v>182216</v>
      </c>
      <c r="F67" s="15">
        <v>11718</v>
      </c>
      <c r="G67" s="16">
        <f>SUM(C67:F67)</f>
        <v>193934</v>
      </c>
      <c r="I67" s="15">
        <v>0</v>
      </c>
      <c r="J67" s="15">
        <v>0</v>
      </c>
      <c r="K67" s="15">
        <v>173763</v>
      </c>
      <c r="L67" s="15">
        <v>10646</v>
      </c>
      <c r="M67" s="16">
        <f>SUM(I67:L67)</f>
        <v>184409</v>
      </c>
      <c r="N67" s="4"/>
      <c r="O67" s="15">
        <v>0</v>
      </c>
      <c r="P67" s="15">
        <v>0</v>
      </c>
      <c r="Q67" s="15">
        <v>207944</v>
      </c>
      <c r="R67" s="15">
        <v>11468</v>
      </c>
      <c r="S67" s="16">
        <f>SUM(O67:R67)</f>
        <v>219412</v>
      </c>
      <c r="U67" s="15">
        <v>0</v>
      </c>
      <c r="V67" s="15">
        <v>0</v>
      </c>
      <c r="W67" s="15">
        <v>169139</v>
      </c>
      <c r="X67" s="15">
        <v>8956</v>
      </c>
      <c r="Y67" s="16">
        <f>SUM(U67:X67)</f>
        <v>178095</v>
      </c>
      <c r="AA67" s="15">
        <v>0</v>
      </c>
      <c r="AB67" s="15">
        <v>0</v>
      </c>
      <c r="AC67" s="15">
        <v>165005</v>
      </c>
      <c r="AD67" s="15">
        <v>10136</v>
      </c>
      <c r="AE67" s="16">
        <f>SUM(AA67:AD67)</f>
        <v>175141</v>
      </c>
      <c r="AG67" s="15">
        <v>0</v>
      </c>
      <c r="AH67" s="15">
        <v>0</v>
      </c>
      <c r="AI67" s="15">
        <v>189762</v>
      </c>
      <c r="AJ67" s="15">
        <v>11317</v>
      </c>
      <c r="AK67" s="16">
        <f>SUM(AG67:AJ67)</f>
        <v>201079</v>
      </c>
      <c r="AM67" s="15">
        <v>0</v>
      </c>
      <c r="AN67" s="15">
        <v>0</v>
      </c>
      <c r="AO67" s="15">
        <v>211477</v>
      </c>
      <c r="AP67" s="15">
        <v>12398</v>
      </c>
      <c r="AQ67" s="16">
        <f>SUM(AM67:AP67)</f>
        <v>223875</v>
      </c>
      <c r="AS67" s="15">
        <v>0</v>
      </c>
      <c r="AT67" s="15">
        <v>0</v>
      </c>
      <c r="AU67" s="15">
        <v>211173</v>
      </c>
      <c r="AV67" s="15">
        <v>12622</v>
      </c>
      <c r="AW67" s="16">
        <f>SUM(AS67:AV67)</f>
        <v>223795</v>
      </c>
      <c r="AY67" s="15">
        <v>0</v>
      </c>
      <c r="AZ67" s="15">
        <v>0</v>
      </c>
      <c r="BA67" s="15">
        <v>154322</v>
      </c>
      <c r="BB67" s="15">
        <v>9530</v>
      </c>
      <c r="BC67" s="16">
        <f>SUM(AY67:BB67)</f>
        <v>163852</v>
      </c>
      <c r="BE67" s="15">
        <v>0</v>
      </c>
      <c r="BF67" s="15">
        <v>0</v>
      </c>
      <c r="BG67" s="15">
        <v>158599</v>
      </c>
      <c r="BH67" s="15">
        <v>10318</v>
      </c>
      <c r="BI67" s="16">
        <f>SUM(BE67:BH67)</f>
        <v>168917</v>
      </c>
      <c r="BK67" s="15">
        <v>0</v>
      </c>
      <c r="BL67" s="15">
        <v>0</v>
      </c>
      <c r="BM67" s="15">
        <v>176058</v>
      </c>
      <c r="BN67" s="15">
        <v>11475</v>
      </c>
      <c r="BO67" s="16">
        <f>SUM(BK67:BN67)</f>
        <v>187533</v>
      </c>
      <c r="BQ67" s="15">
        <v>0</v>
      </c>
      <c r="BR67" s="15">
        <v>0</v>
      </c>
      <c r="BS67" s="15">
        <v>206156</v>
      </c>
      <c r="BT67" s="15">
        <v>12651</v>
      </c>
      <c r="BU67" s="16">
        <f>SUM(BQ67:BT67)</f>
        <v>218807</v>
      </c>
      <c r="BW67" s="15">
        <f t="shared" ref="BW67:BZ68" si="119">C67+I67+O67+U67+AA67+AG67+AM67+AS67+AY67+BE67+BK67+BQ67</f>
        <v>0</v>
      </c>
      <c r="BX67" s="15">
        <f t="shared" si="119"/>
        <v>0</v>
      </c>
      <c r="BY67" s="15">
        <f t="shared" si="119"/>
        <v>2205614</v>
      </c>
      <c r="BZ67" s="15">
        <f t="shared" si="119"/>
        <v>133235</v>
      </c>
      <c r="CA67" s="16">
        <f>SUM(BW67:BZ67)</f>
        <v>2338849</v>
      </c>
    </row>
    <row r="68" spans="1:79" x14ac:dyDescent="0.25">
      <c r="A68" s="27"/>
      <c r="B68" s="14" t="s">
        <v>23</v>
      </c>
      <c r="C68" s="17">
        <v>0</v>
      </c>
      <c r="D68" s="17">
        <v>0</v>
      </c>
      <c r="E68" s="17">
        <v>0</v>
      </c>
      <c r="F68" s="17">
        <v>0</v>
      </c>
      <c r="G68" s="17">
        <f>SUM(C68:F68)</f>
        <v>0</v>
      </c>
      <c r="I68" s="17">
        <v>0</v>
      </c>
      <c r="J68" s="17">
        <v>0</v>
      </c>
      <c r="K68" s="17">
        <v>0</v>
      </c>
      <c r="L68" s="17">
        <v>0</v>
      </c>
      <c r="M68" s="17">
        <f>SUM(I68:L68)</f>
        <v>0</v>
      </c>
      <c r="O68" s="17">
        <v>0</v>
      </c>
      <c r="P68" s="17">
        <v>0</v>
      </c>
      <c r="Q68" s="17">
        <v>0</v>
      </c>
      <c r="R68" s="17">
        <v>0</v>
      </c>
      <c r="S68" s="17">
        <f>SUM(O68:R68)</f>
        <v>0</v>
      </c>
      <c r="U68" s="17">
        <v>0</v>
      </c>
      <c r="V68" s="17">
        <v>0</v>
      </c>
      <c r="W68" s="17">
        <v>0</v>
      </c>
      <c r="X68" s="17">
        <v>0</v>
      </c>
      <c r="Y68" s="17">
        <f>SUM(U68:X68)</f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f>SUM(AA68:AD68)</f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f>SUM(AG68:AJ68)</f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f>SUM(AM68:AP68)</f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f>SUM(AS68:AV68)</f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f>SUM(AY68:BB68)</f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f>SUM(BE68:BH68)</f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f>SUM(BK68:BN68)</f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f>SUM(BQ68:BT68)</f>
        <v>0</v>
      </c>
      <c r="BW68" s="17">
        <f t="shared" si="119"/>
        <v>0</v>
      </c>
      <c r="BX68" s="17">
        <f t="shared" si="119"/>
        <v>0</v>
      </c>
      <c r="BY68" s="17">
        <f t="shared" si="119"/>
        <v>0</v>
      </c>
      <c r="BZ68" s="17">
        <f t="shared" si="119"/>
        <v>0</v>
      </c>
      <c r="CA68" s="17">
        <f>SUM(BW68:BZ68)</f>
        <v>0</v>
      </c>
    </row>
    <row r="69" spans="1:79" x14ac:dyDescent="0.25">
      <c r="C69" s="4"/>
      <c r="D69" s="4"/>
      <c r="E69" s="4"/>
      <c r="F69" s="4"/>
      <c r="I69" s="4"/>
      <c r="J69" s="4"/>
      <c r="K69" s="4"/>
      <c r="L69" s="4"/>
      <c r="O69" s="4"/>
      <c r="P69" s="4"/>
      <c r="Q69" s="4"/>
      <c r="R69" s="4"/>
      <c r="U69" s="4"/>
      <c r="V69" s="4"/>
      <c r="W69" s="4"/>
      <c r="X69" s="4"/>
      <c r="AA69" s="4"/>
      <c r="AB69" s="4"/>
      <c r="AC69" s="4"/>
      <c r="AD69" s="4"/>
      <c r="AG69" s="4"/>
      <c r="AH69" s="4"/>
      <c r="AI69" s="4"/>
      <c r="AJ69" s="4"/>
      <c r="AM69" s="4"/>
      <c r="AN69" s="4"/>
      <c r="AO69" s="4"/>
      <c r="AP69" s="4"/>
      <c r="AS69" s="4"/>
      <c r="AT69" s="4"/>
      <c r="AU69" s="4"/>
      <c r="AV69" s="4"/>
      <c r="AY69" s="4"/>
      <c r="AZ69" s="4"/>
      <c r="BA69" s="4"/>
      <c r="BB69" s="4"/>
      <c r="BE69" s="4"/>
      <c r="BF69" s="4"/>
      <c r="BG69" s="4"/>
      <c r="BH69" s="4"/>
      <c r="BK69" s="4"/>
      <c r="BL69" s="4"/>
      <c r="BM69" s="4"/>
      <c r="BN69" s="4"/>
      <c r="BQ69" s="4"/>
      <c r="BR69" s="4"/>
      <c r="BS69" s="4"/>
      <c r="BT69" s="4"/>
      <c r="BW69" s="4"/>
      <c r="BX69" s="4"/>
      <c r="BY69" s="4"/>
      <c r="BZ69" s="4"/>
    </row>
    <row r="70" spans="1:79" x14ac:dyDescent="0.25">
      <c r="A70" s="26" t="s">
        <v>54</v>
      </c>
      <c r="B70" s="26"/>
      <c r="C70" s="26"/>
      <c r="D70" s="26"/>
      <c r="E70" s="26"/>
      <c r="F70" s="26"/>
      <c r="G70" s="26"/>
    </row>
    <row r="71" spans="1:79" x14ac:dyDescent="0.25">
      <c r="A71" s="27" t="s">
        <v>55</v>
      </c>
      <c r="B71" s="14" t="s">
        <v>22</v>
      </c>
      <c r="C71" s="15">
        <v>0</v>
      </c>
      <c r="D71" s="15">
        <v>0</v>
      </c>
      <c r="E71" s="15">
        <v>0</v>
      </c>
      <c r="F71" s="15">
        <v>0</v>
      </c>
      <c r="G71" s="16">
        <f>SUM(C71:F71)</f>
        <v>0</v>
      </c>
      <c r="I71" s="15">
        <v>0</v>
      </c>
      <c r="J71" s="15">
        <v>0</v>
      </c>
      <c r="K71" s="15">
        <v>0</v>
      </c>
      <c r="L71" s="15">
        <v>0</v>
      </c>
      <c r="M71" s="16">
        <f>SUM(I71:L71)</f>
        <v>0</v>
      </c>
      <c r="N71" s="4"/>
      <c r="O71" s="15">
        <v>0</v>
      </c>
      <c r="P71" s="15">
        <v>0</v>
      </c>
      <c r="Q71" s="15">
        <v>0</v>
      </c>
      <c r="R71" s="15">
        <v>0</v>
      </c>
      <c r="S71" s="16">
        <f>SUM(O71:R71)</f>
        <v>0</v>
      </c>
      <c r="U71" s="15">
        <v>0</v>
      </c>
      <c r="V71" s="15">
        <v>0</v>
      </c>
      <c r="W71" s="15">
        <v>0</v>
      </c>
      <c r="X71" s="15">
        <v>0</v>
      </c>
      <c r="Y71" s="16">
        <f>SUM(U71:X71)</f>
        <v>0</v>
      </c>
      <c r="AA71" s="15">
        <v>0</v>
      </c>
      <c r="AB71" s="15">
        <v>0</v>
      </c>
      <c r="AC71" s="15">
        <v>0</v>
      </c>
      <c r="AD71" s="15">
        <v>0</v>
      </c>
      <c r="AE71" s="16">
        <f>SUM(AA71:AD71)</f>
        <v>0</v>
      </c>
      <c r="AG71" s="15">
        <v>0</v>
      </c>
      <c r="AH71" s="15">
        <v>0</v>
      </c>
      <c r="AI71" s="15">
        <v>0</v>
      </c>
      <c r="AJ71" s="15">
        <v>0</v>
      </c>
      <c r="AK71" s="16">
        <f>SUM(AG71:AJ71)</f>
        <v>0</v>
      </c>
      <c r="AM71" s="15">
        <v>0</v>
      </c>
      <c r="AN71" s="15">
        <v>0</v>
      </c>
      <c r="AO71" s="15">
        <v>0</v>
      </c>
      <c r="AP71" s="15">
        <v>0</v>
      </c>
      <c r="AQ71" s="16">
        <f>SUM(AM71:AP71)</f>
        <v>0</v>
      </c>
      <c r="AS71" s="15">
        <v>0</v>
      </c>
      <c r="AT71" s="15">
        <v>0</v>
      </c>
      <c r="AU71" s="15">
        <v>0</v>
      </c>
      <c r="AV71" s="15">
        <v>0</v>
      </c>
      <c r="AW71" s="16">
        <f>SUM(AS71:AV71)</f>
        <v>0</v>
      </c>
      <c r="AY71" s="15">
        <v>0</v>
      </c>
      <c r="AZ71" s="15">
        <v>0</v>
      </c>
      <c r="BA71" s="15">
        <v>0</v>
      </c>
      <c r="BB71" s="15">
        <v>0</v>
      </c>
      <c r="BC71" s="16">
        <f>SUM(AY71:BB71)</f>
        <v>0</v>
      </c>
      <c r="BE71" s="15">
        <v>0</v>
      </c>
      <c r="BF71" s="15">
        <v>0</v>
      </c>
      <c r="BG71" s="15">
        <v>0</v>
      </c>
      <c r="BH71" s="15">
        <v>0</v>
      </c>
      <c r="BI71" s="16">
        <f>SUM(BE71:BH71)</f>
        <v>0</v>
      </c>
      <c r="BK71" s="15">
        <v>0</v>
      </c>
      <c r="BL71" s="15">
        <v>0</v>
      </c>
      <c r="BM71" s="15">
        <v>86043</v>
      </c>
      <c r="BN71" s="15">
        <v>0</v>
      </c>
      <c r="BO71" s="16">
        <f>SUM(BK71:BN71)</f>
        <v>86043</v>
      </c>
      <c r="BQ71" s="15">
        <v>0</v>
      </c>
      <c r="BR71" s="15">
        <v>0</v>
      </c>
      <c r="BS71" s="15">
        <v>87911</v>
      </c>
      <c r="BT71" s="15">
        <v>0</v>
      </c>
      <c r="BU71" s="16">
        <f>SUM(BQ71:BT71)</f>
        <v>87911</v>
      </c>
      <c r="BW71" s="15">
        <f t="shared" ref="BW71:BZ72" si="120">C71+I71+O71+U71+AA71+AG71+AM71+AS71+AY71+BE71+BK71+BQ71</f>
        <v>0</v>
      </c>
      <c r="BX71" s="15">
        <f t="shared" si="120"/>
        <v>0</v>
      </c>
      <c r="BY71" s="15">
        <f t="shared" si="120"/>
        <v>173954</v>
      </c>
      <c r="BZ71" s="15">
        <f t="shared" si="120"/>
        <v>0</v>
      </c>
      <c r="CA71" s="16">
        <f>SUM(BW71:BZ71)</f>
        <v>173954</v>
      </c>
    </row>
    <row r="72" spans="1:79" x14ac:dyDescent="0.25">
      <c r="A72" s="27"/>
      <c r="B72" s="14" t="s">
        <v>23</v>
      </c>
      <c r="C72" s="17">
        <v>0</v>
      </c>
      <c r="D72" s="17">
        <v>0</v>
      </c>
      <c r="E72" s="17">
        <v>0</v>
      </c>
      <c r="F72" s="17">
        <v>0</v>
      </c>
      <c r="G72" s="17">
        <f>SUM(C72:F72)</f>
        <v>0</v>
      </c>
      <c r="I72" s="17">
        <v>0</v>
      </c>
      <c r="J72" s="17">
        <v>0</v>
      </c>
      <c r="K72" s="17">
        <v>0</v>
      </c>
      <c r="L72" s="17">
        <v>0</v>
      </c>
      <c r="M72" s="17">
        <f>SUM(I72:L72)</f>
        <v>0</v>
      </c>
      <c r="O72" s="17">
        <v>0</v>
      </c>
      <c r="P72" s="17">
        <v>0</v>
      </c>
      <c r="Q72" s="17">
        <v>0</v>
      </c>
      <c r="R72" s="17">
        <v>0</v>
      </c>
      <c r="S72" s="17">
        <f>SUM(O72:R72)</f>
        <v>0</v>
      </c>
      <c r="U72" s="17">
        <v>0</v>
      </c>
      <c r="V72" s="17">
        <v>0</v>
      </c>
      <c r="W72" s="17">
        <v>0</v>
      </c>
      <c r="X72" s="17">
        <v>0</v>
      </c>
      <c r="Y72" s="17">
        <f>SUM(U72:X72)</f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f>SUM(AA72:AD72)</f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f>SUM(AG72:AJ72)</f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f>SUM(AM72:AP72)</f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f>SUM(AS72:AV72)</f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f>SUM(AY72:BB72)</f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f>SUM(BE72:BH72)</f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f>SUM(BK72:BN72)</f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f>SUM(BQ72:BT72)</f>
        <v>0</v>
      </c>
      <c r="BW72" s="17">
        <f t="shared" si="120"/>
        <v>0</v>
      </c>
      <c r="BX72" s="17">
        <f t="shared" si="120"/>
        <v>0</v>
      </c>
      <c r="BY72" s="17">
        <f t="shared" si="120"/>
        <v>0</v>
      </c>
      <c r="BZ72" s="17">
        <f t="shared" si="120"/>
        <v>0</v>
      </c>
      <c r="CA72" s="17">
        <f>SUM(BW72:BZ72)</f>
        <v>0</v>
      </c>
    </row>
    <row r="73" spans="1:79" x14ac:dyDescent="0.25">
      <c r="C73" s="4"/>
      <c r="D73" s="4"/>
      <c r="E73" s="4"/>
      <c r="F73" s="4"/>
      <c r="I73" s="4"/>
      <c r="J73" s="4"/>
      <c r="K73" s="4"/>
      <c r="L73" s="4"/>
      <c r="O73" s="4"/>
      <c r="P73" s="4"/>
      <c r="Q73" s="4"/>
      <c r="R73" s="4"/>
      <c r="U73" s="4"/>
      <c r="V73" s="4"/>
      <c r="W73" s="4"/>
      <c r="X73" s="4"/>
      <c r="AA73" s="4"/>
      <c r="AB73" s="4"/>
      <c r="AC73" s="4"/>
      <c r="AD73" s="4"/>
      <c r="AG73" s="4"/>
      <c r="AH73" s="4"/>
      <c r="AI73" s="4"/>
      <c r="AJ73" s="4"/>
      <c r="AM73" s="4"/>
      <c r="AN73" s="4"/>
      <c r="AO73" s="4"/>
      <c r="AP73" s="4"/>
      <c r="AS73" s="4"/>
      <c r="AT73" s="4"/>
      <c r="AU73" s="4"/>
      <c r="AV73" s="4"/>
      <c r="AY73" s="4"/>
      <c r="AZ73" s="4"/>
      <c r="BA73" s="4"/>
      <c r="BB73" s="4"/>
      <c r="BE73" s="4"/>
      <c r="BF73" s="4"/>
      <c r="BG73" s="4"/>
      <c r="BH73" s="4"/>
      <c r="BK73" s="4"/>
      <c r="BL73" s="4"/>
      <c r="BM73" s="4"/>
      <c r="BN73" s="4"/>
      <c r="BQ73" s="4"/>
      <c r="BR73" s="4"/>
      <c r="BS73" s="4"/>
      <c r="BT73" s="4"/>
      <c r="BW73" s="4"/>
      <c r="BX73" s="4"/>
      <c r="BY73" s="4"/>
      <c r="BZ73" s="4"/>
    </row>
    <row r="74" spans="1:79" x14ac:dyDescent="0.25">
      <c r="C74" s="4"/>
      <c r="D74" s="4"/>
      <c r="E74" s="4"/>
      <c r="F74" s="4"/>
      <c r="I74" s="4"/>
      <c r="J74" s="4"/>
      <c r="K74" s="4"/>
      <c r="L74" s="4"/>
      <c r="O74" s="4"/>
      <c r="P74" s="4"/>
      <c r="Q74" s="4"/>
      <c r="R74" s="4"/>
      <c r="U74" s="4"/>
      <c r="V74" s="4"/>
      <c r="W74" s="4"/>
      <c r="X74" s="4"/>
      <c r="AA74" s="4"/>
      <c r="AB74" s="4"/>
      <c r="AC74" s="4"/>
      <c r="AD74" s="4"/>
      <c r="AG74" s="4"/>
      <c r="AH74" s="4"/>
      <c r="AI74" s="4"/>
      <c r="AJ74" s="4"/>
      <c r="AM74" s="4"/>
      <c r="AN74" s="4"/>
      <c r="AO74" s="4"/>
      <c r="AP74" s="4"/>
      <c r="AS74" s="4"/>
      <c r="AT74" s="4"/>
      <c r="AU74" s="4"/>
      <c r="AV74" s="4"/>
      <c r="AY74" s="4"/>
      <c r="AZ74" s="4"/>
      <c r="BA74" s="4"/>
      <c r="BB74" s="4"/>
      <c r="BE74" s="4"/>
      <c r="BF74" s="4"/>
      <c r="BG74" s="4"/>
      <c r="BH74" s="4"/>
      <c r="BK74" s="4"/>
      <c r="BL74" s="4"/>
      <c r="BM74" s="4"/>
      <c r="BN74" s="4"/>
      <c r="BQ74" s="4"/>
      <c r="BR74" s="4"/>
      <c r="BS74" s="4"/>
      <c r="BT74" s="4"/>
      <c r="BW74" s="4"/>
      <c r="BX74" s="4"/>
      <c r="BY74" s="4"/>
      <c r="BZ74" s="4"/>
    </row>
    <row r="75" spans="1:79" x14ac:dyDescent="0.25">
      <c r="C75" s="4"/>
      <c r="D75" s="4"/>
      <c r="E75" s="4"/>
      <c r="F75" s="4"/>
      <c r="I75" s="4"/>
      <c r="J75" s="4"/>
      <c r="K75" s="4"/>
      <c r="L75" s="4"/>
      <c r="O75" s="4"/>
      <c r="P75" s="4"/>
      <c r="Q75" s="4"/>
      <c r="R75" s="4"/>
      <c r="U75" s="4"/>
      <c r="V75" s="4"/>
      <c r="W75" s="4"/>
      <c r="X75" s="4"/>
      <c r="AA75" s="4"/>
      <c r="AB75" s="4"/>
      <c r="AC75" s="4"/>
      <c r="AD75" s="4"/>
      <c r="AG75" s="4"/>
      <c r="AH75" s="4"/>
      <c r="AI75" s="4"/>
      <c r="AJ75" s="4"/>
      <c r="AM75" s="4"/>
      <c r="AN75" s="4"/>
      <c r="AO75" s="4"/>
      <c r="AP75" s="4"/>
      <c r="AS75" s="4"/>
      <c r="AT75" s="4"/>
      <c r="AU75" s="4"/>
      <c r="AV75" s="4"/>
      <c r="AY75" s="4"/>
      <c r="AZ75" s="4"/>
      <c r="BA75" s="4"/>
      <c r="BB75" s="4"/>
      <c r="BE75" s="4"/>
      <c r="BF75" s="4"/>
      <c r="BG75" s="4"/>
      <c r="BH75" s="4"/>
      <c r="BK75" s="4"/>
      <c r="BL75" s="4"/>
      <c r="BM75" s="4"/>
      <c r="BN75" s="4"/>
      <c r="BQ75" s="4"/>
      <c r="BR75" s="4"/>
      <c r="BS75" s="4"/>
      <c r="BT75" s="4"/>
      <c r="BW75" s="4"/>
      <c r="BX75" s="4"/>
      <c r="BY75" s="4"/>
      <c r="BZ75" s="4"/>
    </row>
    <row r="76" spans="1:79" x14ac:dyDescent="0.25">
      <c r="C76" s="4"/>
      <c r="D76" s="4"/>
      <c r="E76" s="4"/>
      <c r="F76" s="4"/>
      <c r="I76" s="4"/>
      <c r="J76" s="4"/>
      <c r="K76" s="4"/>
      <c r="L76" s="4"/>
      <c r="O76" s="4"/>
      <c r="P76" s="4"/>
      <c r="Q76" s="4"/>
      <c r="R76" s="4"/>
      <c r="U76" s="4"/>
      <c r="V76" s="4"/>
      <c r="W76" s="4"/>
      <c r="X76" s="4"/>
      <c r="AA76" s="4"/>
      <c r="AB76" s="4"/>
      <c r="AC76" s="4"/>
      <c r="AD76" s="4"/>
      <c r="AG76" s="4"/>
      <c r="AH76" s="4"/>
      <c r="AI76" s="4"/>
      <c r="AJ76" s="4"/>
      <c r="AM76" s="4"/>
      <c r="AN76" s="4"/>
      <c r="AO76" s="4"/>
      <c r="AP76" s="4"/>
      <c r="AS76" s="4"/>
      <c r="AT76" s="4"/>
      <c r="AU76" s="4"/>
      <c r="AV76" s="4"/>
      <c r="AY76" s="4"/>
      <c r="AZ76" s="4"/>
      <c r="BA76" s="4"/>
      <c r="BB76" s="4"/>
      <c r="BE76" s="4"/>
      <c r="BF76" s="4"/>
      <c r="BG76" s="4"/>
      <c r="BH76" s="4"/>
      <c r="BK76" s="4"/>
      <c r="BL76" s="4"/>
      <c r="BM76" s="4"/>
      <c r="BN76" s="4"/>
      <c r="BQ76" s="4"/>
      <c r="BR76" s="4"/>
      <c r="BS76" s="4"/>
      <c r="BT76" s="4"/>
      <c r="BW76" s="4"/>
      <c r="BX76" s="4"/>
      <c r="BY76" s="4"/>
      <c r="BZ76" s="4"/>
    </row>
    <row r="77" spans="1:79" x14ac:dyDescent="0.25">
      <c r="C77" s="4"/>
      <c r="D77" s="4"/>
      <c r="E77" s="4"/>
      <c r="F77" s="4"/>
      <c r="I77" s="4"/>
      <c r="J77" s="4"/>
      <c r="K77" s="4"/>
      <c r="L77" s="4"/>
      <c r="O77" s="4"/>
      <c r="P77" s="4"/>
      <c r="Q77" s="4"/>
      <c r="R77" s="4"/>
      <c r="U77" s="4"/>
      <c r="V77" s="4"/>
      <c r="W77" s="4"/>
      <c r="X77" s="4"/>
      <c r="AA77" s="4"/>
      <c r="AB77" s="4"/>
      <c r="AC77" s="4"/>
      <c r="AD77" s="4"/>
      <c r="AG77" s="4"/>
      <c r="AH77" s="4"/>
      <c r="AI77" s="4"/>
      <c r="AJ77" s="4"/>
      <c r="AM77" s="4"/>
      <c r="AN77" s="4"/>
      <c r="AO77" s="4"/>
      <c r="AP77" s="4"/>
      <c r="AS77" s="4"/>
      <c r="AT77" s="4"/>
      <c r="AU77" s="4"/>
      <c r="AV77" s="4"/>
      <c r="AY77" s="4"/>
      <c r="AZ77" s="4"/>
      <c r="BA77" s="4"/>
      <c r="BB77" s="4"/>
      <c r="BE77" s="4"/>
      <c r="BF77" s="4"/>
      <c r="BG77" s="4"/>
      <c r="BH77" s="4"/>
      <c r="BK77" s="4"/>
      <c r="BL77" s="4"/>
      <c r="BM77" s="4"/>
      <c r="BN77" s="4"/>
      <c r="BQ77" s="4"/>
      <c r="BR77" s="4"/>
      <c r="BS77" s="4"/>
      <c r="BT77" s="4"/>
      <c r="BW77" s="4"/>
      <c r="BX77" s="4"/>
      <c r="BY77" s="4"/>
      <c r="BZ77" s="4"/>
    </row>
    <row r="78" spans="1:79" x14ac:dyDescent="0.25">
      <c r="C78" s="4"/>
      <c r="D78" s="4"/>
      <c r="E78" s="4"/>
      <c r="F78" s="4"/>
      <c r="I78" s="4"/>
      <c r="J78" s="4"/>
      <c r="K78" s="4"/>
      <c r="L78" s="4"/>
      <c r="O78" s="4"/>
      <c r="P78" s="4"/>
      <c r="Q78" s="4"/>
      <c r="R78" s="4"/>
      <c r="U78" s="4"/>
      <c r="V78" s="4"/>
      <c r="W78" s="4"/>
      <c r="X78" s="4"/>
      <c r="AA78" s="4"/>
      <c r="AB78" s="4"/>
      <c r="AC78" s="4"/>
      <c r="AD78" s="4"/>
      <c r="AG78" s="4"/>
      <c r="AH78" s="4"/>
      <c r="AI78" s="4"/>
      <c r="AJ78" s="4"/>
      <c r="AM78" s="4"/>
      <c r="AN78" s="4"/>
      <c r="AO78" s="4"/>
      <c r="AP78" s="4"/>
      <c r="AS78" s="4"/>
      <c r="AT78" s="4"/>
      <c r="AU78" s="4"/>
      <c r="AV78" s="4"/>
      <c r="AY78" s="4"/>
      <c r="AZ78" s="4"/>
      <c r="BA78" s="4"/>
      <c r="BB78" s="4"/>
      <c r="BE78" s="4"/>
      <c r="BF78" s="4"/>
      <c r="BG78" s="4"/>
      <c r="BH78" s="4"/>
      <c r="BK78" s="4"/>
      <c r="BL78" s="4"/>
      <c r="BM78" s="4"/>
      <c r="BN78" s="4"/>
      <c r="BQ78" s="4"/>
      <c r="BR78" s="4"/>
      <c r="BS78" s="4"/>
      <c r="BT78" s="4"/>
      <c r="BW78" s="4"/>
      <c r="BX78" s="4"/>
      <c r="BY78" s="4"/>
      <c r="BZ78" s="4"/>
    </row>
    <row r="79" spans="1:79" x14ac:dyDescent="0.25">
      <c r="C79" s="4"/>
      <c r="D79" s="4"/>
      <c r="E79" s="4"/>
      <c r="F79" s="4"/>
      <c r="I79" s="4"/>
      <c r="J79" s="4"/>
      <c r="K79" s="4"/>
      <c r="L79" s="4"/>
      <c r="O79" s="4"/>
      <c r="P79" s="4"/>
      <c r="Q79" s="4"/>
      <c r="R79" s="4"/>
      <c r="U79" s="4"/>
      <c r="V79" s="4"/>
      <c r="W79" s="4"/>
      <c r="X79" s="4"/>
      <c r="AA79" s="4"/>
      <c r="AB79" s="4"/>
      <c r="AC79" s="4"/>
      <c r="AD79" s="4"/>
      <c r="AG79" s="4"/>
      <c r="AH79" s="4"/>
      <c r="AI79" s="4"/>
      <c r="AJ79" s="4"/>
      <c r="AM79" s="4"/>
      <c r="AN79" s="4"/>
      <c r="AO79" s="4"/>
      <c r="AP79" s="4"/>
      <c r="AS79" s="4"/>
      <c r="AT79" s="4"/>
      <c r="AU79" s="4"/>
      <c r="AV79" s="4"/>
      <c r="AY79" s="4"/>
      <c r="AZ79" s="4"/>
      <c r="BA79" s="4"/>
      <c r="BB79" s="4"/>
      <c r="BE79" s="4"/>
      <c r="BF79" s="4"/>
      <c r="BG79" s="4"/>
      <c r="BH79" s="4"/>
      <c r="BK79" s="4"/>
      <c r="BL79" s="4"/>
      <c r="BM79" s="4"/>
      <c r="BN79" s="4"/>
      <c r="BQ79" s="4"/>
      <c r="BR79" s="4"/>
      <c r="BS79" s="4"/>
      <c r="BT79" s="4"/>
      <c r="BW79" s="4"/>
      <c r="BX79" s="4"/>
      <c r="BY79" s="4"/>
      <c r="BZ79" s="4"/>
    </row>
    <row r="80" spans="1:79" x14ac:dyDescent="0.25">
      <c r="C80" s="4"/>
      <c r="D80" s="4"/>
      <c r="E80" s="4"/>
      <c r="F80" s="4"/>
      <c r="I80" s="4"/>
      <c r="J80" s="4"/>
      <c r="K80" s="4"/>
      <c r="L80" s="4"/>
      <c r="O80" s="4"/>
      <c r="P80" s="4"/>
      <c r="Q80" s="4"/>
      <c r="R80" s="4"/>
      <c r="U80" s="4"/>
      <c r="V80" s="4"/>
      <c r="W80" s="4"/>
      <c r="X80" s="4"/>
      <c r="AA80" s="4"/>
      <c r="AB80" s="4"/>
      <c r="AC80" s="4"/>
      <c r="AD80" s="4"/>
      <c r="AG80" s="4"/>
      <c r="AH80" s="4"/>
      <c r="AI80" s="4"/>
      <c r="AJ80" s="4"/>
      <c r="AM80" s="4"/>
      <c r="AN80" s="4"/>
      <c r="AO80" s="4"/>
      <c r="AP80" s="4"/>
      <c r="AS80" s="4"/>
      <c r="AT80" s="4"/>
      <c r="AU80" s="4"/>
      <c r="AV80" s="4"/>
      <c r="AY80" s="4"/>
      <c r="AZ80" s="4"/>
      <c r="BA80" s="4"/>
      <c r="BB80" s="4"/>
      <c r="BE80" s="4"/>
      <c r="BF80" s="4"/>
      <c r="BG80" s="4"/>
      <c r="BH80" s="4"/>
      <c r="BK80" s="4"/>
      <c r="BL80" s="4"/>
      <c r="BM80" s="4"/>
      <c r="BN80" s="4"/>
      <c r="BQ80" s="4"/>
      <c r="BR80" s="4"/>
      <c r="BS80" s="4"/>
      <c r="BT80" s="4"/>
      <c r="BW80" s="4"/>
      <c r="BX80" s="4"/>
      <c r="BY80" s="4"/>
      <c r="BZ80" s="4"/>
    </row>
    <row r="81" spans="3:78" x14ac:dyDescent="0.25">
      <c r="C81" s="4"/>
      <c r="D81" s="4"/>
      <c r="E81" s="4"/>
      <c r="F81" s="4"/>
      <c r="I81" s="4"/>
      <c r="J81" s="4"/>
      <c r="K81" s="4"/>
      <c r="L81" s="4"/>
      <c r="O81" s="4"/>
      <c r="P81" s="4"/>
      <c r="Q81" s="4"/>
      <c r="R81" s="4"/>
      <c r="U81" s="4"/>
      <c r="V81" s="4"/>
      <c r="W81" s="4"/>
      <c r="X81" s="4"/>
      <c r="AA81" s="4"/>
      <c r="AB81" s="4"/>
      <c r="AC81" s="4"/>
      <c r="AD81" s="4"/>
      <c r="AG81" s="4"/>
      <c r="AH81" s="4"/>
      <c r="AI81" s="4"/>
      <c r="AJ81" s="4"/>
      <c r="AM81" s="4"/>
      <c r="AN81" s="4"/>
      <c r="AO81" s="4"/>
      <c r="AP81" s="4"/>
      <c r="AS81" s="4"/>
      <c r="AT81" s="4"/>
      <c r="AU81" s="4"/>
      <c r="AV81" s="4"/>
      <c r="AY81" s="4"/>
      <c r="AZ81" s="4"/>
      <c r="BA81" s="4"/>
      <c r="BB81" s="4"/>
      <c r="BE81" s="4"/>
      <c r="BF81" s="4"/>
      <c r="BG81" s="4"/>
      <c r="BH81" s="4"/>
      <c r="BK81" s="4"/>
      <c r="BL81" s="4"/>
      <c r="BM81" s="4"/>
      <c r="BN81" s="4"/>
      <c r="BQ81" s="4"/>
      <c r="BR81" s="4"/>
      <c r="BS81" s="4"/>
      <c r="BT81" s="4"/>
      <c r="BW81" s="4"/>
      <c r="BX81" s="4"/>
      <c r="BY81" s="4"/>
      <c r="BZ81" s="4"/>
    </row>
    <row r="82" spans="3:78" x14ac:dyDescent="0.25">
      <c r="C82" s="4"/>
      <c r="D82" s="4"/>
      <c r="E82" s="4"/>
      <c r="F82" s="4"/>
      <c r="I82" s="4"/>
      <c r="J82" s="4"/>
      <c r="K82" s="4"/>
      <c r="L82" s="4"/>
      <c r="O82" s="4"/>
      <c r="P82" s="4"/>
      <c r="Q82" s="4"/>
      <c r="R82" s="4"/>
      <c r="U82" s="4"/>
      <c r="V82" s="4"/>
      <c r="W82" s="4"/>
      <c r="X82" s="4"/>
      <c r="AA82" s="4"/>
      <c r="AB82" s="4"/>
      <c r="AC82" s="4"/>
      <c r="AD82" s="4"/>
      <c r="AG82" s="4"/>
      <c r="AH82" s="4"/>
      <c r="AI82" s="4"/>
      <c r="AJ82" s="4"/>
      <c r="AM82" s="4"/>
      <c r="AN82" s="4"/>
      <c r="AO82" s="4"/>
      <c r="AP82" s="4"/>
      <c r="AS82" s="4"/>
      <c r="AT82" s="4"/>
      <c r="AU82" s="4"/>
      <c r="AV82" s="4"/>
      <c r="AY82" s="4"/>
      <c r="AZ82" s="4"/>
      <c r="BA82" s="4"/>
      <c r="BB82" s="4"/>
      <c r="BE82" s="4"/>
      <c r="BF82" s="4"/>
      <c r="BG82" s="4"/>
      <c r="BH82" s="4"/>
      <c r="BK82" s="4"/>
      <c r="BL82" s="4"/>
      <c r="BM82" s="4"/>
      <c r="BN82" s="4"/>
      <c r="BQ82" s="4"/>
      <c r="BR82" s="4"/>
      <c r="BS82" s="4"/>
      <c r="BT82" s="4"/>
      <c r="BW82" s="4"/>
      <c r="BX82" s="4"/>
      <c r="BY82" s="4"/>
      <c r="BZ82" s="4"/>
    </row>
    <row r="83" spans="3:78" x14ac:dyDescent="0.25">
      <c r="C83" s="4"/>
      <c r="D83" s="4"/>
      <c r="E83" s="4"/>
      <c r="F83" s="4"/>
      <c r="I83" s="4"/>
      <c r="J83" s="4"/>
      <c r="K83" s="4"/>
      <c r="L83" s="4"/>
      <c r="O83" s="4"/>
      <c r="P83" s="4"/>
      <c r="Q83" s="4"/>
      <c r="R83" s="4"/>
      <c r="U83" s="4"/>
      <c r="V83" s="4"/>
      <c r="W83" s="4"/>
      <c r="X83" s="4"/>
      <c r="AA83" s="4"/>
      <c r="AB83" s="4"/>
      <c r="AC83" s="4"/>
      <c r="AD83" s="4"/>
      <c r="AG83" s="4"/>
      <c r="AH83" s="4"/>
      <c r="AI83" s="4"/>
      <c r="AJ83" s="4"/>
      <c r="AM83" s="4"/>
      <c r="AN83" s="4"/>
      <c r="AO83" s="4"/>
      <c r="AP83" s="4"/>
      <c r="AS83" s="4"/>
      <c r="AT83" s="4"/>
      <c r="AU83" s="4"/>
      <c r="AV83" s="4"/>
      <c r="AY83" s="4"/>
      <c r="AZ83" s="4"/>
      <c r="BA83" s="4"/>
      <c r="BB83" s="4"/>
      <c r="BE83" s="4"/>
      <c r="BF83" s="4"/>
      <c r="BG83" s="4"/>
      <c r="BH83" s="4"/>
      <c r="BK83" s="4"/>
      <c r="BL83" s="4"/>
      <c r="BM83" s="4"/>
      <c r="BN83" s="4"/>
      <c r="BQ83" s="4"/>
      <c r="BR83" s="4"/>
      <c r="BS83" s="4"/>
      <c r="BT83" s="4"/>
      <c r="BW83" s="4"/>
      <c r="BX83" s="4"/>
      <c r="BY83" s="4"/>
      <c r="BZ83" s="4"/>
    </row>
    <row r="84" spans="3:78" x14ac:dyDescent="0.25">
      <c r="C84" s="4"/>
      <c r="D84" s="4"/>
      <c r="E84" s="4"/>
      <c r="F84" s="4"/>
      <c r="I84" s="4"/>
      <c r="J84" s="4"/>
      <c r="K84" s="4"/>
      <c r="L84" s="4"/>
      <c r="O84" s="4"/>
      <c r="P84" s="4"/>
      <c r="Q84" s="4"/>
      <c r="R84" s="4"/>
      <c r="U84" s="4"/>
      <c r="V84" s="4"/>
      <c r="W84" s="4"/>
      <c r="X84" s="4"/>
      <c r="AA84" s="4"/>
      <c r="AB84" s="4"/>
      <c r="AC84" s="4"/>
      <c r="AD84" s="4"/>
      <c r="AG84" s="4"/>
      <c r="AH84" s="4"/>
      <c r="AI84" s="4"/>
      <c r="AJ84" s="4"/>
      <c r="AM84" s="4"/>
      <c r="AN84" s="4"/>
      <c r="AO84" s="4"/>
      <c r="AP84" s="4"/>
      <c r="AS84" s="4"/>
      <c r="AT84" s="4"/>
      <c r="AU84" s="4"/>
      <c r="AV84" s="4"/>
      <c r="AY84" s="4"/>
      <c r="AZ84" s="4"/>
      <c r="BA84" s="4"/>
      <c r="BB84" s="4"/>
      <c r="BE84" s="4"/>
      <c r="BF84" s="4"/>
      <c r="BG84" s="4"/>
      <c r="BH84" s="4"/>
      <c r="BK84" s="4"/>
      <c r="BL84" s="4"/>
      <c r="BM84" s="4"/>
      <c r="BN84" s="4"/>
      <c r="BQ84" s="4"/>
      <c r="BR84" s="4"/>
      <c r="BS84" s="4"/>
      <c r="BT84" s="4"/>
      <c r="BW84" s="4"/>
      <c r="BX84" s="4"/>
      <c r="BY84" s="4"/>
      <c r="BZ84" s="4"/>
    </row>
    <row r="85" spans="3:78" x14ac:dyDescent="0.25">
      <c r="C85" s="4"/>
      <c r="D85" s="4"/>
      <c r="E85" s="4"/>
      <c r="F85" s="4"/>
      <c r="I85" s="4"/>
      <c r="J85" s="4"/>
      <c r="K85" s="4"/>
      <c r="L85" s="4"/>
      <c r="O85" s="4"/>
      <c r="P85" s="4"/>
      <c r="Q85" s="4"/>
      <c r="R85" s="4"/>
      <c r="U85" s="4"/>
      <c r="V85" s="4"/>
      <c r="W85" s="4"/>
      <c r="X85" s="4"/>
      <c r="AA85" s="4"/>
      <c r="AB85" s="4"/>
      <c r="AC85" s="4"/>
      <c r="AD85" s="4"/>
      <c r="AG85" s="4"/>
      <c r="AH85" s="4"/>
      <c r="AI85" s="4"/>
      <c r="AJ85" s="4"/>
      <c r="AM85" s="4"/>
      <c r="AN85" s="4"/>
      <c r="AO85" s="4"/>
      <c r="AP85" s="4"/>
      <c r="AS85" s="4"/>
      <c r="AT85" s="4"/>
      <c r="AU85" s="4"/>
      <c r="AV85" s="4"/>
      <c r="AY85" s="4"/>
      <c r="AZ85" s="4"/>
      <c r="BA85" s="4"/>
      <c r="BB85" s="4"/>
      <c r="BE85" s="4"/>
      <c r="BF85" s="4"/>
      <c r="BG85" s="4"/>
      <c r="BH85" s="4"/>
      <c r="BK85" s="4"/>
      <c r="BL85" s="4"/>
      <c r="BM85" s="4"/>
      <c r="BN85" s="4"/>
      <c r="BQ85" s="4"/>
      <c r="BR85" s="4"/>
      <c r="BS85" s="4"/>
      <c r="BT85" s="4"/>
      <c r="BW85" s="4"/>
      <c r="BX85" s="4"/>
      <c r="BY85" s="4"/>
      <c r="BZ85" s="4"/>
    </row>
    <row r="86" spans="3:78" x14ac:dyDescent="0.25">
      <c r="C86" s="4"/>
      <c r="D86" s="4"/>
      <c r="E86" s="4"/>
      <c r="F86" s="4"/>
      <c r="I86" s="4"/>
      <c r="J86" s="4"/>
      <c r="K86" s="4"/>
      <c r="L86" s="4"/>
      <c r="O86" s="4"/>
      <c r="P86" s="4"/>
      <c r="Q86" s="4"/>
      <c r="R86" s="4"/>
      <c r="U86" s="4"/>
      <c r="V86" s="4"/>
      <c r="W86" s="4"/>
      <c r="X86" s="4"/>
      <c r="AA86" s="4"/>
      <c r="AB86" s="4"/>
      <c r="AC86" s="4"/>
      <c r="AD86" s="4"/>
      <c r="AG86" s="4"/>
      <c r="AH86" s="4"/>
      <c r="AI86" s="4"/>
      <c r="AJ86" s="4"/>
      <c r="AM86" s="4"/>
      <c r="AN86" s="4"/>
      <c r="AO86" s="4"/>
      <c r="AP86" s="4"/>
      <c r="AS86" s="4"/>
      <c r="AT86" s="4"/>
      <c r="AU86" s="4"/>
      <c r="AV86" s="4"/>
      <c r="AY86" s="4"/>
      <c r="AZ86" s="4"/>
      <c r="BA86" s="4"/>
      <c r="BB86" s="4"/>
      <c r="BE86" s="4"/>
      <c r="BF86" s="4"/>
      <c r="BG86" s="4"/>
      <c r="BH86" s="4"/>
      <c r="BK86" s="4"/>
      <c r="BL86" s="4"/>
      <c r="BM86" s="4"/>
      <c r="BN86" s="4"/>
      <c r="BQ86" s="4"/>
      <c r="BR86" s="4"/>
      <c r="BS86" s="4"/>
      <c r="BT86" s="4"/>
      <c r="BW86" s="4"/>
      <c r="BX86" s="4"/>
      <c r="BY86" s="4"/>
      <c r="BZ86" s="4"/>
    </row>
    <row r="87" spans="3:78" x14ac:dyDescent="0.25">
      <c r="C87" s="4"/>
      <c r="D87" s="4"/>
      <c r="E87" s="4"/>
      <c r="F87" s="4"/>
      <c r="I87" s="4"/>
      <c r="J87" s="4"/>
      <c r="K87" s="4"/>
      <c r="L87" s="4"/>
      <c r="O87" s="4"/>
      <c r="P87" s="4"/>
      <c r="Q87" s="4"/>
      <c r="R87" s="4"/>
      <c r="U87" s="4"/>
      <c r="V87" s="4"/>
      <c r="W87" s="4"/>
      <c r="X87" s="4"/>
      <c r="AA87" s="4"/>
      <c r="AB87" s="4"/>
      <c r="AC87" s="4"/>
      <c r="AD87" s="4"/>
      <c r="AG87" s="4"/>
      <c r="AH87" s="4"/>
      <c r="AI87" s="4"/>
      <c r="AJ87" s="4"/>
      <c r="AM87" s="4"/>
      <c r="AN87" s="4"/>
      <c r="AO87" s="4"/>
      <c r="AP87" s="4"/>
      <c r="AS87" s="4"/>
      <c r="AT87" s="4"/>
      <c r="AU87" s="4"/>
      <c r="AV87" s="4"/>
      <c r="AY87" s="4"/>
      <c r="AZ87" s="4"/>
      <c r="BA87" s="4"/>
      <c r="BB87" s="4"/>
      <c r="BE87" s="4"/>
      <c r="BF87" s="4"/>
      <c r="BG87" s="4"/>
      <c r="BH87" s="4"/>
      <c r="BK87" s="4"/>
      <c r="BL87" s="4"/>
      <c r="BM87" s="4"/>
      <c r="BN87" s="4"/>
      <c r="BQ87" s="4"/>
      <c r="BR87" s="4"/>
      <c r="BS87" s="4"/>
      <c r="BT87" s="4"/>
      <c r="BW87" s="4"/>
      <c r="BX87" s="4"/>
      <c r="BY87" s="4"/>
      <c r="BZ87" s="4"/>
    </row>
    <row r="88" spans="3:78" x14ac:dyDescent="0.25">
      <c r="C88" s="4"/>
      <c r="D88" s="4"/>
      <c r="E88" s="4"/>
      <c r="F88" s="4"/>
      <c r="I88" s="4"/>
      <c r="J88" s="4"/>
      <c r="K88" s="4"/>
      <c r="L88" s="4"/>
      <c r="O88" s="4"/>
      <c r="P88" s="4"/>
      <c r="Q88" s="4"/>
      <c r="R88" s="4"/>
      <c r="U88" s="4"/>
      <c r="V88" s="4"/>
      <c r="W88" s="4"/>
      <c r="X88" s="4"/>
      <c r="AA88" s="4"/>
      <c r="AB88" s="4"/>
      <c r="AC88" s="4"/>
      <c r="AD88" s="4"/>
      <c r="AG88" s="4"/>
      <c r="AH88" s="4"/>
      <c r="AI88" s="4"/>
      <c r="AJ88" s="4"/>
      <c r="AM88" s="4"/>
      <c r="AN88" s="4"/>
      <c r="AO88" s="4"/>
      <c r="AP88" s="4"/>
      <c r="AS88" s="4"/>
      <c r="AT88" s="4"/>
      <c r="AU88" s="4"/>
      <c r="AV88" s="4"/>
      <c r="AY88" s="4"/>
      <c r="AZ88" s="4"/>
      <c r="BA88" s="4"/>
      <c r="BB88" s="4"/>
      <c r="BE88" s="4"/>
      <c r="BF88" s="4"/>
      <c r="BG88" s="4"/>
      <c r="BH88" s="4"/>
      <c r="BK88" s="4"/>
      <c r="BL88" s="4"/>
      <c r="BM88" s="4"/>
      <c r="BN88" s="4"/>
      <c r="BQ88" s="4"/>
      <c r="BR88" s="4"/>
      <c r="BS88" s="4"/>
      <c r="BT88" s="4"/>
      <c r="BW88" s="4"/>
      <c r="BX88" s="4"/>
      <c r="BY88" s="4"/>
      <c r="BZ88" s="4"/>
    </row>
    <row r="89" spans="3:78" x14ac:dyDescent="0.25">
      <c r="C89" s="4"/>
      <c r="D89" s="4"/>
      <c r="E89" s="4"/>
      <c r="F89" s="4"/>
      <c r="I89" s="4"/>
      <c r="J89" s="4"/>
      <c r="K89" s="4"/>
      <c r="L89" s="4"/>
      <c r="O89" s="4"/>
      <c r="P89" s="4"/>
      <c r="Q89" s="4"/>
      <c r="R89" s="4"/>
      <c r="U89" s="4"/>
      <c r="V89" s="4"/>
      <c r="W89" s="4"/>
      <c r="X89" s="4"/>
      <c r="AA89" s="4"/>
      <c r="AB89" s="4"/>
      <c r="AC89" s="4"/>
      <c r="AD89" s="4"/>
      <c r="AG89" s="4"/>
      <c r="AH89" s="4"/>
      <c r="AI89" s="4"/>
      <c r="AJ89" s="4"/>
      <c r="AM89" s="4"/>
      <c r="AN89" s="4"/>
      <c r="AO89" s="4"/>
      <c r="AP89" s="4"/>
      <c r="AS89" s="4"/>
      <c r="AT89" s="4"/>
      <c r="AU89" s="4"/>
      <c r="AV89" s="4"/>
      <c r="AY89" s="4"/>
      <c r="AZ89" s="4"/>
      <c r="BA89" s="4"/>
      <c r="BB89" s="4"/>
      <c r="BE89" s="4"/>
      <c r="BF89" s="4"/>
      <c r="BG89" s="4"/>
      <c r="BH89" s="4"/>
      <c r="BK89" s="4"/>
      <c r="BL89" s="4"/>
      <c r="BM89" s="4"/>
      <c r="BN89" s="4"/>
      <c r="BQ89" s="4"/>
      <c r="BR89" s="4"/>
      <c r="BS89" s="4"/>
      <c r="BT89" s="4"/>
      <c r="BW89" s="4"/>
      <c r="BX89" s="4"/>
      <c r="BY89" s="4"/>
      <c r="BZ89" s="4"/>
    </row>
    <row r="90" spans="3:78" x14ac:dyDescent="0.25">
      <c r="C90" s="4"/>
      <c r="D90" s="4"/>
      <c r="E90" s="4"/>
      <c r="F90" s="4"/>
      <c r="I90" s="4"/>
      <c r="J90" s="4"/>
      <c r="K90" s="4"/>
      <c r="L90" s="4"/>
      <c r="O90" s="4"/>
      <c r="P90" s="4"/>
      <c r="Q90" s="4"/>
      <c r="R90" s="4"/>
      <c r="U90" s="4"/>
      <c r="V90" s="4"/>
      <c r="W90" s="4"/>
      <c r="X90" s="4"/>
      <c r="AA90" s="4"/>
      <c r="AB90" s="4"/>
      <c r="AC90" s="4"/>
      <c r="AD90" s="4"/>
      <c r="AG90" s="4"/>
      <c r="AH90" s="4"/>
      <c r="AI90" s="4"/>
      <c r="AJ90" s="4"/>
      <c r="AM90" s="4"/>
      <c r="AN90" s="4"/>
      <c r="AO90" s="4"/>
      <c r="AP90" s="4"/>
      <c r="AS90" s="4"/>
      <c r="AT90" s="4"/>
      <c r="AU90" s="4"/>
      <c r="AV90" s="4"/>
      <c r="AY90" s="4"/>
      <c r="AZ90" s="4"/>
      <c r="BA90" s="4"/>
      <c r="BB90" s="4"/>
      <c r="BE90" s="4"/>
      <c r="BF90" s="4"/>
      <c r="BG90" s="4"/>
      <c r="BH90" s="4"/>
      <c r="BK90" s="4"/>
      <c r="BL90" s="4"/>
      <c r="BM90" s="4"/>
      <c r="BN90" s="4"/>
      <c r="BQ90" s="4"/>
      <c r="BR90" s="4"/>
      <c r="BS90" s="4"/>
      <c r="BT90" s="4"/>
      <c r="BW90" s="4"/>
      <c r="BX90" s="4"/>
      <c r="BY90" s="4"/>
      <c r="BZ90" s="4"/>
    </row>
  </sheetData>
  <mergeCells count="118"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BY3:BY4"/>
    <mergeCell ref="BZ3:BZ4"/>
    <mergeCell ref="CA3:CA4"/>
    <mergeCell ref="A5:A6"/>
    <mergeCell ref="A8:G8"/>
    <mergeCell ref="A9:A10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21:A22"/>
    <mergeCell ref="A23:A24"/>
    <mergeCell ref="A25:G25"/>
    <mergeCell ref="A26:G26"/>
    <mergeCell ref="A27:A28"/>
    <mergeCell ref="A29:G29"/>
    <mergeCell ref="A11:G11"/>
    <mergeCell ref="A12:A13"/>
    <mergeCell ref="A14:A15"/>
    <mergeCell ref="A17:G17"/>
    <mergeCell ref="A18:A19"/>
    <mergeCell ref="A20:G20"/>
    <mergeCell ref="A39:G39"/>
    <mergeCell ref="A40:A41"/>
    <mergeCell ref="A43:G43"/>
    <mergeCell ref="A44:A45"/>
    <mergeCell ref="A47:G47"/>
    <mergeCell ref="A48:A49"/>
    <mergeCell ref="A30:A31"/>
    <mergeCell ref="A32:A33"/>
    <mergeCell ref="A34:G34"/>
    <mergeCell ref="A35:G35"/>
    <mergeCell ref="A36:A37"/>
    <mergeCell ref="A38:G38"/>
    <mergeCell ref="A62:G62"/>
    <mergeCell ref="A63:A64"/>
    <mergeCell ref="A66:G66"/>
    <mergeCell ref="A67:A68"/>
    <mergeCell ref="A70:G70"/>
    <mergeCell ref="A71:A72"/>
    <mergeCell ref="A50:G50"/>
    <mergeCell ref="A51:A52"/>
    <mergeCell ref="A53:A54"/>
    <mergeCell ref="A55:A56"/>
    <mergeCell ref="A57:A58"/>
    <mergeCell ref="A59:A6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Сергей</cp:lastModifiedBy>
  <dcterms:created xsi:type="dcterms:W3CDTF">2022-01-19T09:49:05Z</dcterms:created>
  <dcterms:modified xsi:type="dcterms:W3CDTF">2022-01-19T13:32:40Z</dcterms:modified>
</cp:coreProperties>
</file>