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апрель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апрель!#REF!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1" i="1" l="1"/>
  <c r="BY71" i="1"/>
  <c r="BX71" i="1"/>
  <c r="CA71" i="1" s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BW70" i="1"/>
  <c r="CA70" i="1" s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BW67" i="1"/>
  <c r="CA67" i="1" s="1"/>
  <c r="BU67" i="1"/>
  <c r="BO67" i="1"/>
  <c r="BI67" i="1"/>
  <c r="BC67" i="1"/>
  <c r="AW67" i="1"/>
  <c r="AQ67" i="1"/>
  <c r="AK67" i="1"/>
  <c r="AE67" i="1"/>
  <c r="Y67" i="1"/>
  <c r="S67" i="1"/>
  <c r="M67" i="1"/>
  <c r="G67" i="1"/>
  <c r="BZ66" i="1"/>
  <c r="BY66" i="1"/>
  <c r="BX66" i="1"/>
  <c r="BW66" i="1"/>
  <c r="CA66" i="1" s="1"/>
  <c r="BU66" i="1"/>
  <c r="BO66" i="1"/>
  <c r="BI66" i="1"/>
  <c r="BC66" i="1"/>
  <c r="AW66" i="1"/>
  <c r="AQ66" i="1"/>
  <c r="AK66" i="1"/>
  <c r="AE66" i="1"/>
  <c r="Y66" i="1"/>
  <c r="S66" i="1"/>
  <c r="M66" i="1"/>
  <c r="G66" i="1"/>
  <c r="CA63" i="1"/>
  <c r="BZ63" i="1"/>
  <c r="BY63" i="1"/>
  <c r="BX63" i="1"/>
  <c r="BW63" i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CA62" i="1" s="1"/>
  <c r="BY62" i="1"/>
  <c r="BX62" i="1"/>
  <c r="BW62" i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CA59" i="1" s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BW58" i="1"/>
  <c r="CA58" i="1" s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BZ56" i="1"/>
  <c r="BY56" i="1"/>
  <c r="BX56" i="1"/>
  <c r="BW56" i="1"/>
  <c r="CA56" i="1" s="1"/>
  <c r="BU56" i="1"/>
  <c r="BO56" i="1"/>
  <c r="BI56" i="1"/>
  <c r="BC56" i="1"/>
  <c r="AW56" i="1"/>
  <c r="AQ56" i="1"/>
  <c r="AK56" i="1"/>
  <c r="AE56" i="1"/>
  <c r="Y56" i="1"/>
  <c r="S56" i="1"/>
  <c r="M56" i="1"/>
  <c r="G56" i="1"/>
  <c r="CA55" i="1"/>
  <c r="BZ55" i="1"/>
  <c r="BY55" i="1"/>
  <c r="BX55" i="1"/>
  <c r="BW55" i="1"/>
  <c r="BU55" i="1"/>
  <c r="BO55" i="1"/>
  <c r="BI55" i="1"/>
  <c r="BC55" i="1"/>
  <c r="AW55" i="1"/>
  <c r="AQ55" i="1"/>
  <c r="AK55" i="1"/>
  <c r="AE55" i="1"/>
  <c r="Y55" i="1"/>
  <c r="S55" i="1"/>
  <c r="M55" i="1"/>
  <c r="G55" i="1"/>
  <c r="CA54" i="1"/>
  <c r="BZ54" i="1"/>
  <c r="BY54" i="1"/>
  <c r="BX54" i="1"/>
  <c r="BW54" i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Z50" i="1" s="1"/>
  <c r="BY53" i="1"/>
  <c r="BY50" i="1" s="1"/>
  <c r="BX53" i="1"/>
  <c r="CA53" i="1" s="1"/>
  <c r="BW53" i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Z49" i="1" s="1"/>
  <c r="BY52" i="1"/>
  <c r="BY49" i="1" s="1"/>
  <c r="BX52" i="1"/>
  <c r="BX49" i="1" s="1"/>
  <c r="BW52" i="1"/>
  <c r="CA52" i="1" s="1"/>
  <c r="BU52" i="1"/>
  <c r="BO52" i="1"/>
  <c r="BI52" i="1"/>
  <c r="BC52" i="1"/>
  <c r="AW52" i="1"/>
  <c r="AQ52" i="1"/>
  <c r="AK52" i="1"/>
  <c r="AE52" i="1"/>
  <c r="Y52" i="1"/>
  <c r="S52" i="1"/>
  <c r="M52" i="1"/>
  <c r="G52" i="1"/>
  <c r="BX50" i="1"/>
  <c r="BW50" i="1"/>
  <c r="BT50" i="1"/>
  <c r="BS50" i="1"/>
  <c r="BR50" i="1"/>
  <c r="BQ50" i="1"/>
  <c r="BU50" i="1" s="1"/>
  <c r="BO50" i="1"/>
  <c r="BN50" i="1"/>
  <c r="BM50" i="1"/>
  <c r="BL50" i="1"/>
  <c r="BK50" i="1"/>
  <c r="BI50" i="1"/>
  <c r="BH50" i="1"/>
  <c r="BG50" i="1"/>
  <c r="BF50" i="1"/>
  <c r="BE50" i="1"/>
  <c r="BB50" i="1"/>
  <c r="BA50" i="1"/>
  <c r="AZ50" i="1"/>
  <c r="BC50" i="1" s="1"/>
  <c r="AY50" i="1"/>
  <c r="AV50" i="1"/>
  <c r="AU50" i="1"/>
  <c r="AT50" i="1"/>
  <c r="AS50" i="1"/>
  <c r="AW50" i="1" s="1"/>
  <c r="AP50" i="1"/>
  <c r="AO50" i="1"/>
  <c r="AN50" i="1"/>
  <c r="AM50" i="1"/>
  <c r="AQ50" i="1" s="1"/>
  <c r="AJ50" i="1"/>
  <c r="AI50" i="1"/>
  <c r="AH50" i="1"/>
  <c r="AG50" i="1"/>
  <c r="AK50" i="1" s="1"/>
  <c r="AE50" i="1"/>
  <c r="AD50" i="1"/>
  <c r="AC50" i="1"/>
  <c r="AB50" i="1"/>
  <c r="AA50" i="1"/>
  <c r="Y50" i="1"/>
  <c r="X50" i="1"/>
  <c r="W50" i="1"/>
  <c r="V50" i="1"/>
  <c r="U50" i="1"/>
  <c r="R50" i="1"/>
  <c r="Q50" i="1"/>
  <c r="P50" i="1"/>
  <c r="S50" i="1" s="1"/>
  <c r="O50" i="1"/>
  <c r="L50" i="1"/>
  <c r="K50" i="1"/>
  <c r="J50" i="1"/>
  <c r="I50" i="1"/>
  <c r="M50" i="1" s="1"/>
  <c r="F50" i="1"/>
  <c r="E50" i="1"/>
  <c r="D50" i="1"/>
  <c r="C50" i="1"/>
  <c r="G50" i="1" s="1"/>
  <c r="BW49" i="1"/>
  <c r="BU49" i="1"/>
  <c r="BT49" i="1"/>
  <c r="BS49" i="1"/>
  <c r="BR49" i="1"/>
  <c r="BQ49" i="1"/>
  <c r="BO49" i="1"/>
  <c r="BN49" i="1"/>
  <c r="BM49" i="1"/>
  <c r="BL49" i="1"/>
  <c r="BK49" i="1"/>
  <c r="BH49" i="1"/>
  <c r="BG49" i="1"/>
  <c r="BF49" i="1"/>
  <c r="BI49" i="1" s="1"/>
  <c r="BE49" i="1"/>
  <c r="BB49" i="1"/>
  <c r="BA49" i="1"/>
  <c r="AZ49" i="1"/>
  <c r="AY49" i="1"/>
  <c r="BC49" i="1" s="1"/>
  <c r="AV49" i="1"/>
  <c r="AU49" i="1"/>
  <c r="AT49" i="1"/>
  <c r="AS49" i="1"/>
  <c r="AW49" i="1" s="1"/>
  <c r="AP49" i="1"/>
  <c r="AO49" i="1"/>
  <c r="AN49" i="1"/>
  <c r="AM49" i="1"/>
  <c r="AQ49" i="1" s="1"/>
  <c r="AK49" i="1"/>
  <c r="AJ49" i="1"/>
  <c r="AI49" i="1"/>
  <c r="AH49" i="1"/>
  <c r="AG49" i="1"/>
  <c r="AE49" i="1"/>
  <c r="AD49" i="1"/>
  <c r="AC49" i="1"/>
  <c r="AB49" i="1"/>
  <c r="AA49" i="1"/>
  <c r="X49" i="1"/>
  <c r="W49" i="1"/>
  <c r="V49" i="1"/>
  <c r="Y49" i="1" s="1"/>
  <c r="U49" i="1"/>
  <c r="R49" i="1"/>
  <c r="Q49" i="1"/>
  <c r="P49" i="1"/>
  <c r="O49" i="1"/>
  <c r="S49" i="1" s="1"/>
  <c r="L49" i="1"/>
  <c r="K49" i="1"/>
  <c r="J49" i="1"/>
  <c r="I49" i="1"/>
  <c r="M49" i="1" s="1"/>
  <c r="F49" i="1"/>
  <c r="E49" i="1"/>
  <c r="D49" i="1"/>
  <c r="C49" i="1"/>
  <c r="G49" i="1" s="1"/>
  <c r="CA46" i="1"/>
  <c r="BZ46" i="1"/>
  <c r="BY46" i="1"/>
  <c r="BX46" i="1"/>
  <c r="BW46" i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CA45" i="1" s="1"/>
  <c r="BY45" i="1"/>
  <c r="BX45" i="1"/>
  <c r="BW45" i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CA42" i="1" s="1"/>
  <c r="BW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BW41" i="1"/>
  <c r="CA41" i="1" s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BZ37" i="1"/>
  <c r="BY37" i="1"/>
  <c r="BX37" i="1"/>
  <c r="BW37" i="1"/>
  <c r="CA37" i="1" s="1"/>
  <c r="BU37" i="1"/>
  <c r="BO37" i="1"/>
  <c r="BI37" i="1"/>
  <c r="BC37" i="1"/>
  <c r="AW37" i="1"/>
  <c r="AQ37" i="1"/>
  <c r="AK37" i="1"/>
  <c r="AE37" i="1"/>
  <c r="Y37" i="1"/>
  <c r="S37" i="1"/>
  <c r="M37" i="1"/>
  <c r="G37" i="1"/>
  <c r="CA34" i="1"/>
  <c r="BZ34" i="1"/>
  <c r="BY34" i="1"/>
  <c r="BX34" i="1"/>
  <c r="BW34" i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CA33" i="1" s="1"/>
  <c r="BY33" i="1"/>
  <c r="BX33" i="1"/>
  <c r="BW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Z29" i="1" s="1"/>
  <c r="BY32" i="1"/>
  <c r="BY29" i="1" s="1"/>
  <c r="BX32" i="1"/>
  <c r="CA32" i="1" s="1"/>
  <c r="BW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Y31" i="1"/>
  <c r="BY28" i="1" s="1"/>
  <c r="BX31" i="1"/>
  <c r="BX28" i="1" s="1"/>
  <c r="BW31" i="1"/>
  <c r="CA31" i="1" s="1"/>
  <c r="BU31" i="1"/>
  <c r="BO31" i="1"/>
  <c r="BI31" i="1"/>
  <c r="BC31" i="1"/>
  <c r="AW31" i="1"/>
  <c r="AQ31" i="1"/>
  <c r="AK31" i="1"/>
  <c r="AE31" i="1"/>
  <c r="Y31" i="1"/>
  <c r="S31" i="1"/>
  <c r="M31" i="1"/>
  <c r="G31" i="1"/>
  <c r="BX29" i="1"/>
  <c r="BW29" i="1"/>
  <c r="BT29" i="1"/>
  <c r="BS29" i="1"/>
  <c r="BR29" i="1"/>
  <c r="BQ29" i="1"/>
  <c r="BU29" i="1" s="1"/>
  <c r="BO29" i="1"/>
  <c r="BN29" i="1"/>
  <c r="BM29" i="1"/>
  <c r="BL29" i="1"/>
  <c r="BK29" i="1"/>
  <c r="BH29" i="1"/>
  <c r="BI29" i="1" s="1"/>
  <c r="BG29" i="1"/>
  <c r="BF29" i="1"/>
  <c r="BE29" i="1"/>
  <c r="BB29" i="1"/>
  <c r="BA29" i="1"/>
  <c r="AZ29" i="1"/>
  <c r="BC29" i="1" s="1"/>
  <c r="AY29" i="1"/>
  <c r="AV29" i="1"/>
  <c r="AU29" i="1"/>
  <c r="AT29" i="1"/>
  <c r="AS29" i="1"/>
  <c r="AW29" i="1" s="1"/>
  <c r="AP29" i="1"/>
  <c r="AO29" i="1"/>
  <c r="AN29" i="1"/>
  <c r="AM29" i="1"/>
  <c r="AQ29" i="1" s="1"/>
  <c r="AJ29" i="1"/>
  <c r="AI29" i="1"/>
  <c r="AH29" i="1"/>
  <c r="AG29" i="1"/>
  <c r="AK29" i="1" s="1"/>
  <c r="AE29" i="1"/>
  <c r="AD29" i="1"/>
  <c r="AC29" i="1"/>
  <c r="AB29" i="1"/>
  <c r="AA29" i="1"/>
  <c r="X29" i="1"/>
  <c r="Y29" i="1" s="1"/>
  <c r="W29" i="1"/>
  <c r="V29" i="1"/>
  <c r="U29" i="1"/>
  <c r="R29" i="1"/>
  <c r="Q29" i="1"/>
  <c r="P29" i="1"/>
  <c r="S29" i="1" s="1"/>
  <c r="O29" i="1"/>
  <c r="L29" i="1"/>
  <c r="K29" i="1"/>
  <c r="J29" i="1"/>
  <c r="I29" i="1"/>
  <c r="M29" i="1" s="1"/>
  <c r="F29" i="1"/>
  <c r="E29" i="1"/>
  <c r="D29" i="1"/>
  <c r="C29" i="1"/>
  <c r="G29" i="1" s="1"/>
  <c r="BW28" i="1"/>
  <c r="BU28" i="1"/>
  <c r="BT28" i="1"/>
  <c r="BS28" i="1"/>
  <c r="BR28" i="1"/>
  <c r="BQ28" i="1"/>
  <c r="BN28" i="1"/>
  <c r="BO28" i="1" s="1"/>
  <c r="BM28" i="1"/>
  <c r="BL28" i="1"/>
  <c r="BK28" i="1"/>
  <c r="BH28" i="1"/>
  <c r="BG28" i="1"/>
  <c r="BF28" i="1"/>
  <c r="BI28" i="1" s="1"/>
  <c r="BE28" i="1"/>
  <c r="BB28" i="1"/>
  <c r="BA28" i="1"/>
  <c r="AZ28" i="1"/>
  <c r="AY28" i="1"/>
  <c r="BC28" i="1" s="1"/>
  <c r="AV28" i="1"/>
  <c r="AU28" i="1"/>
  <c r="AT28" i="1"/>
  <c r="AS28" i="1"/>
  <c r="AW28" i="1" s="1"/>
  <c r="AP28" i="1"/>
  <c r="AO28" i="1"/>
  <c r="AN28" i="1"/>
  <c r="AM28" i="1"/>
  <c r="AQ28" i="1" s="1"/>
  <c r="AK28" i="1"/>
  <c r="AJ28" i="1"/>
  <c r="AI28" i="1"/>
  <c r="AH28" i="1"/>
  <c r="AG28" i="1"/>
  <c r="AD28" i="1"/>
  <c r="AE28" i="1" s="1"/>
  <c r="AC28" i="1"/>
  <c r="AB28" i="1"/>
  <c r="AA28" i="1"/>
  <c r="X28" i="1"/>
  <c r="W28" i="1"/>
  <c r="V28" i="1"/>
  <c r="Y28" i="1" s="1"/>
  <c r="U28" i="1"/>
  <c r="R28" i="1"/>
  <c r="Q28" i="1"/>
  <c r="P28" i="1"/>
  <c r="O28" i="1"/>
  <c r="S28" i="1" s="1"/>
  <c r="L28" i="1"/>
  <c r="K28" i="1"/>
  <c r="J28" i="1"/>
  <c r="I28" i="1"/>
  <c r="M28" i="1" s="1"/>
  <c r="F28" i="1"/>
  <c r="E28" i="1"/>
  <c r="D28" i="1"/>
  <c r="C28" i="1"/>
  <c r="G28" i="1" s="1"/>
  <c r="CA25" i="1"/>
  <c r="BZ25" i="1"/>
  <c r="BY25" i="1"/>
  <c r="BX25" i="1"/>
  <c r="BW25" i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CA24" i="1" s="1"/>
  <c r="BY24" i="1"/>
  <c r="BX24" i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Z20" i="1" s="1"/>
  <c r="BY23" i="1"/>
  <c r="BY20" i="1" s="1"/>
  <c r="BX23" i="1"/>
  <c r="CA23" i="1" s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Y22" i="1"/>
  <c r="BY19" i="1" s="1"/>
  <c r="BX22" i="1"/>
  <c r="BX19" i="1" s="1"/>
  <c r="BW22" i="1"/>
  <c r="CA22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X20" i="1"/>
  <c r="BW20" i="1"/>
  <c r="BT20" i="1"/>
  <c r="BS20" i="1"/>
  <c r="BR20" i="1"/>
  <c r="BQ20" i="1"/>
  <c r="BU20" i="1" s="1"/>
  <c r="BO20" i="1"/>
  <c r="BN20" i="1"/>
  <c r="BM20" i="1"/>
  <c r="BL20" i="1"/>
  <c r="BK20" i="1"/>
  <c r="BH20" i="1"/>
  <c r="BI20" i="1" s="1"/>
  <c r="BG20" i="1"/>
  <c r="BF20" i="1"/>
  <c r="BE20" i="1"/>
  <c r="BB20" i="1"/>
  <c r="BA20" i="1"/>
  <c r="BA6" i="1" s="1"/>
  <c r="AZ20" i="1"/>
  <c r="BC20" i="1" s="1"/>
  <c r="AY20" i="1"/>
  <c r="AV20" i="1"/>
  <c r="AU20" i="1"/>
  <c r="AT20" i="1"/>
  <c r="AS20" i="1"/>
  <c r="AW20" i="1" s="1"/>
  <c r="AP20" i="1"/>
  <c r="AO20" i="1"/>
  <c r="AN20" i="1"/>
  <c r="AM20" i="1"/>
  <c r="AQ20" i="1" s="1"/>
  <c r="AJ20" i="1"/>
  <c r="AI20" i="1"/>
  <c r="AH20" i="1"/>
  <c r="AG20" i="1"/>
  <c r="AK20" i="1" s="1"/>
  <c r="AE20" i="1"/>
  <c r="AD20" i="1"/>
  <c r="AC20" i="1"/>
  <c r="AB20" i="1"/>
  <c r="AA20" i="1"/>
  <c r="X20" i="1"/>
  <c r="Y20" i="1" s="1"/>
  <c r="W20" i="1"/>
  <c r="V20" i="1"/>
  <c r="U20" i="1"/>
  <c r="R20" i="1"/>
  <c r="Q20" i="1"/>
  <c r="P20" i="1"/>
  <c r="S20" i="1" s="1"/>
  <c r="O20" i="1"/>
  <c r="L20" i="1"/>
  <c r="K20" i="1"/>
  <c r="J20" i="1"/>
  <c r="I20" i="1"/>
  <c r="M20" i="1" s="1"/>
  <c r="F20" i="1"/>
  <c r="E20" i="1"/>
  <c r="D20" i="1"/>
  <c r="C20" i="1"/>
  <c r="G20" i="1" s="1"/>
  <c r="BW19" i="1"/>
  <c r="CA19" i="1" s="1"/>
  <c r="BU19" i="1"/>
  <c r="BT19" i="1"/>
  <c r="BS19" i="1"/>
  <c r="BR19" i="1"/>
  <c r="BQ19" i="1"/>
  <c r="BN19" i="1"/>
  <c r="BO19" i="1" s="1"/>
  <c r="BM19" i="1"/>
  <c r="BL19" i="1"/>
  <c r="BK19" i="1"/>
  <c r="BH19" i="1"/>
  <c r="BG19" i="1"/>
  <c r="BF19" i="1"/>
  <c r="BI19" i="1" s="1"/>
  <c r="BE19" i="1"/>
  <c r="BB19" i="1"/>
  <c r="BA19" i="1"/>
  <c r="AZ19" i="1"/>
  <c r="AY19" i="1"/>
  <c r="BC19" i="1" s="1"/>
  <c r="AV19" i="1"/>
  <c r="AU19" i="1"/>
  <c r="AT19" i="1"/>
  <c r="AS19" i="1"/>
  <c r="AW19" i="1" s="1"/>
  <c r="AP19" i="1"/>
  <c r="AO19" i="1"/>
  <c r="AN19" i="1"/>
  <c r="AM19" i="1"/>
  <c r="AQ19" i="1" s="1"/>
  <c r="AK19" i="1"/>
  <c r="AJ19" i="1"/>
  <c r="AI19" i="1"/>
  <c r="AH19" i="1"/>
  <c r="AG19" i="1"/>
  <c r="AD19" i="1"/>
  <c r="AE19" i="1" s="1"/>
  <c r="AC19" i="1"/>
  <c r="AB19" i="1"/>
  <c r="AA19" i="1"/>
  <c r="X19" i="1"/>
  <c r="W19" i="1"/>
  <c r="V19" i="1"/>
  <c r="Y19" i="1" s="1"/>
  <c r="U19" i="1"/>
  <c r="R19" i="1"/>
  <c r="Q19" i="1"/>
  <c r="P19" i="1"/>
  <c r="O19" i="1"/>
  <c r="S19" i="1" s="1"/>
  <c r="L19" i="1"/>
  <c r="K19" i="1"/>
  <c r="J19" i="1"/>
  <c r="I19" i="1"/>
  <c r="M19" i="1" s="1"/>
  <c r="F19" i="1"/>
  <c r="E19" i="1"/>
  <c r="D19" i="1"/>
  <c r="C19" i="1"/>
  <c r="G19" i="1" s="1"/>
  <c r="CA16" i="1"/>
  <c r="BZ16" i="1"/>
  <c r="BY16" i="1"/>
  <c r="BX16" i="1"/>
  <c r="BW16" i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CA15" i="1" s="1"/>
  <c r="BY15" i="1"/>
  <c r="BX15" i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Y11" i="1" s="1"/>
  <c r="BY14" i="1"/>
  <c r="BX14" i="1"/>
  <c r="CA14" i="1" s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Y13" i="1"/>
  <c r="BX13" i="1"/>
  <c r="BX10" i="1" s="1"/>
  <c r="BW13" i="1"/>
  <c r="CA13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X11" i="1"/>
  <c r="BX6" i="1" s="1"/>
  <c r="BW11" i="1"/>
  <c r="BT11" i="1"/>
  <c r="BS11" i="1"/>
  <c r="BR11" i="1"/>
  <c r="BQ11" i="1"/>
  <c r="BU11" i="1" s="1"/>
  <c r="BO11" i="1"/>
  <c r="BN11" i="1"/>
  <c r="BN6" i="1" s="1"/>
  <c r="BM11" i="1"/>
  <c r="BL11" i="1"/>
  <c r="BK11" i="1"/>
  <c r="BH11" i="1"/>
  <c r="BI11" i="1" s="1"/>
  <c r="BG11" i="1"/>
  <c r="BG6" i="1" s="1"/>
  <c r="BF11" i="1"/>
  <c r="BE11" i="1"/>
  <c r="BB11" i="1"/>
  <c r="BB6" i="1" s="1"/>
  <c r="BA11" i="1"/>
  <c r="AZ11" i="1"/>
  <c r="BC11" i="1" s="1"/>
  <c r="AY11" i="1"/>
  <c r="AV11" i="1"/>
  <c r="AU11" i="1"/>
  <c r="AU6" i="1" s="1"/>
  <c r="AT11" i="1"/>
  <c r="AT6" i="1" s="1"/>
  <c r="AS11" i="1"/>
  <c r="AS6" i="1" s="1"/>
  <c r="AW6" i="1" s="1"/>
  <c r="AP11" i="1"/>
  <c r="AO11" i="1"/>
  <c r="AN11" i="1"/>
  <c r="AN6" i="1" s="1"/>
  <c r="AM11" i="1"/>
  <c r="AQ11" i="1" s="1"/>
  <c r="AJ11" i="1"/>
  <c r="AI11" i="1"/>
  <c r="AH11" i="1"/>
  <c r="AG11" i="1"/>
  <c r="AK11" i="1" s="1"/>
  <c r="AE11" i="1"/>
  <c r="AD11" i="1"/>
  <c r="AD6" i="1" s="1"/>
  <c r="AC11" i="1"/>
  <c r="AB11" i="1"/>
  <c r="AA11" i="1"/>
  <c r="X11" i="1"/>
  <c r="Y11" i="1" s="1"/>
  <c r="W11" i="1"/>
  <c r="W6" i="1" s="1"/>
  <c r="V11" i="1"/>
  <c r="U11" i="1"/>
  <c r="R11" i="1"/>
  <c r="R6" i="1" s="1"/>
  <c r="Q11" i="1"/>
  <c r="Q6" i="1" s="1"/>
  <c r="P11" i="1"/>
  <c r="S11" i="1" s="1"/>
  <c r="O11" i="1"/>
  <c r="L11" i="1"/>
  <c r="K11" i="1"/>
  <c r="K6" i="1" s="1"/>
  <c r="J11" i="1"/>
  <c r="J6" i="1" s="1"/>
  <c r="I11" i="1"/>
  <c r="I6" i="1" s="1"/>
  <c r="F11" i="1"/>
  <c r="E11" i="1"/>
  <c r="D11" i="1"/>
  <c r="C11" i="1"/>
  <c r="G11" i="1" s="1"/>
  <c r="BW10" i="1"/>
  <c r="BU10" i="1"/>
  <c r="BT10" i="1"/>
  <c r="BT5" i="1" s="1"/>
  <c r="BS10" i="1"/>
  <c r="BR10" i="1"/>
  <c r="BQ10" i="1"/>
  <c r="BN10" i="1"/>
  <c r="BO10" i="1" s="1"/>
  <c r="BM10" i="1"/>
  <c r="BM5" i="1" s="1"/>
  <c r="BL10" i="1"/>
  <c r="BK10" i="1"/>
  <c r="BH10" i="1"/>
  <c r="BG10" i="1"/>
  <c r="BG5" i="1" s="1"/>
  <c r="BF10" i="1"/>
  <c r="BI10" i="1" s="1"/>
  <c r="BE10" i="1"/>
  <c r="BB10" i="1"/>
  <c r="BA10" i="1"/>
  <c r="AZ10" i="1"/>
  <c r="AZ5" i="1" s="1"/>
  <c r="AY10" i="1"/>
  <c r="AY5" i="1" s="1"/>
  <c r="BC5" i="1" s="1"/>
  <c r="AV10" i="1"/>
  <c r="AU10" i="1"/>
  <c r="AT10" i="1"/>
  <c r="AS10" i="1"/>
  <c r="AW10" i="1" s="1"/>
  <c r="AP10" i="1"/>
  <c r="AO10" i="1"/>
  <c r="AN10" i="1"/>
  <c r="AM10" i="1"/>
  <c r="AQ10" i="1" s="1"/>
  <c r="AK10" i="1"/>
  <c r="AJ10" i="1"/>
  <c r="AJ5" i="1" s="1"/>
  <c r="AI10" i="1"/>
  <c r="AH10" i="1"/>
  <c r="AG10" i="1"/>
  <c r="AD10" i="1"/>
  <c r="AE10" i="1" s="1"/>
  <c r="AC10" i="1"/>
  <c r="AC5" i="1" s="1"/>
  <c r="AB10" i="1"/>
  <c r="AA10" i="1"/>
  <c r="X10" i="1"/>
  <c r="W10" i="1"/>
  <c r="W5" i="1" s="1"/>
  <c r="V10" i="1"/>
  <c r="Y10" i="1" s="1"/>
  <c r="U10" i="1"/>
  <c r="R10" i="1"/>
  <c r="Q10" i="1"/>
  <c r="P10" i="1"/>
  <c r="P5" i="1" s="1"/>
  <c r="O10" i="1"/>
  <c r="O5" i="1" s="1"/>
  <c r="S5" i="1" s="1"/>
  <c r="L10" i="1"/>
  <c r="K10" i="1"/>
  <c r="J10" i="1"/>
  <c r="I10" i="1"/>
  <c r="M10" i="1" s="1"/>
  <c r="F10" i="1"/>
  <c r="E10" i="1"/>
  <c r="D10" i="1"/>
  <c r="C10" i="1"/>
  <c r="G10" i="1" s="1"/>
  <c r="CA7" i="1"/>
  <c r="BZ7" i="1"/>
  <c r="BY7" i="1"/>
  <c r="BX7" i="1"/>
  <c r="BW7" i="1"/>
  <c r="BU7" i="1"/>
  <c r="BO7" i="1"/>
  <c r="BI7" i="1"/>
  <c r="BC7" i="1"/>
  <c r="AW7" i="1"/>
  <c r="AQ7" i="1"/>
  <c r="AK7" i="1"/>
  <c r="AE7" i="1"/>
  <c r="Y7" i="1"/>
  <c r="S7" i="1"/>
  <c r="M7" i="1"/>
  <c r="G7" i="1"/>
  <c r="BT6" i="1"/>
  <c r="BS6" i="1"/>
  <c r="BR6" i="1"/>
  <c r="BM6" i="1"/>
  <c r="BL6" i="1"/>
  <c r="BK6" i="1"/>
  <c r="BO6" i="1" s="1"/>
  <c r="BF6" i="1"/>
  <c r="BE6" i="1"/>
  <c r="AY6" i="1"/>
  <c r="AV6" i="1"/>
  <c r="AP6" i="1"/>
  <c r="AO6" i="1"/>
  <c r="AJ6" i="1"/>
  <c r="AI6" i="1"/>
  <c r="AH6" i="1"/>
  <c r="AC6" i="1"/>
  <c r="AB6" i="1"/>
  <c r="AA6" i="1"/>
  <c r="AE6" i="1" s="1"/>
  <c r="V6" i="1"/>
  <c r="U6" i="1"/>
  <c r="O6" i="1"/>
  <c r="L6" i="1"/>
  <c r="F6" i="1"/>
  <c r="E6" i="1"/>
  <c r="D6" i="1"/>
  <c r="BW5" i="1"/>
  <c r="BS5" i="1"/>
  <c r="BR5" i="1"/>
  <c r="BQ5" i="1"/>
  <c r="BU5" i="1" s="1"/>
  <c r="BL5" i="1"/>
  <c r="BK5" i="1"/>
  <c r="BH5" i="1"/>
  <c r="BE5" i="1"/>
  <c r="BB5" i="1"/>
  <c r="BA5" i="1"/>
  <c r="AV5" i="1"/>
  <c r="AU5" i="1"/>
  <c r="AT5" i="1"/>
  <c r="AP5" i="1"/>
  <c r="AO5" i="1"/>
  <c r="AN5" i="1"/>
  <c r="AM5" i="1"/>
  <c r="AQ5" i="1" s="1"/>
  <c r="AI5" i="1"/>
  <c r="AH5" i="1"/>
  <c r="AG5" i="1"/>
  <c r="AK5" i="1" s="1"/>
  <c r="AB5" i="1"/>
  <c r="AA5" i="1"/>
  <c r="X5" i="1"/>
  <c r="U5" i="1"/>
  <c r="R5" i="1"/>
  <c r="Q5" i="1"/>
  <c r="L5" i="1"/>
  <c r="K5" i="1"/>
  <c r="J5" i="1"/>
  <c r="F5" i="1"/>
  <c r="E5" i="1"/>
  <c r="D5" i="1"/>
  <c r="C5" i="1"/>
  <c r="G5" i="1" s="1"/>
  <c r="BY5" i="1" l="1"/>
  <c r="BZ5" i="1"/>
  <c r="Y6" i="1"/>
  <c r="BI6" i="1"/>
  <c r="CA20" i="1"/>
  <c r="CA29" i="1"/>
  <c r="CA49" i="1"/>
  <c r="CA10" i="1"/>
  <c r="CA5" i="1"/>
  <c r="M6" i="1"/>
  <c r="BY6" i="1"/>
  <c r="BX5" i="1"/>
  <c r="CA28" i="1"/>
  <c r="CA50" i="1"/>
  <c r="I5" i="1"/>
  <c r="M5" i="1" s="1"/>
  <c r="AD5" i="1"/>
  <c r="AE5" i="1" s="1"/>
  <c r="AS5" i="1"/>
  <c r="AW5" i="1" s="1"/>
  <c r="BN5" i="1"/>
  <c r="BO5" i="1" s="1"/>
  <c r="C6" i="1"/>
  <c r="G6" i="1" s="1"/>
  <c r="X6" i="1"/>
  <c r="AM6" i="1"/>
  <c r="AQ6" i="1" s="1"/>
  <c r="BH6" i="1"/>
  <c r="BW6" i="1"/>
  <c r="S10" i="1"/>
  <c r="BC10" i="1"/>
  <c r="BY10" i="1"/>
  <c r="M11" i="1"/>
  <c r="AW11" i="1"/>
  <c r="BZ11" i="1"/>
  <c r="CA11" i="1" s="1"/>
  <c r="AG6" i="1"/>
  <c r="AK6" i="1" s="1"/>
  <c r="BQ6" i="1"/>
  <c r="BU6" i="1" s="1"/>
  <c r="BZ10" i="1"/>
  <c r="BZ28" i="1"/>
  <c r="V5" i="1"/>
  <c r="Y5" i="1" s="1"/>
  <c r="BF5" i="1"/>
  <c r="BI5" i="1" s="1"/>
  <c r="P6" i="1"/>
  <c r="S6" i="1" s="1"/>
  <c r="AZ6" i="1"/>
  <c r="BC6" i="1" s="1"/>
  <c r="BZ6" i="1" l="1"/>
  <c r="CA6" i="1" s="1"/>
</calcChain>
</file>

<file path=xl/sharedStrings.xml><?xml version="1.0" encoding="utf-8"?>
<sst xmlns="http://schemas.openxmlformats.org/spreadsheetml/2006/main" count="158" uniqueCount="55">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</sst>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9"/>
  <sheetViews>
    <sheetView tabSelected="1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3" sqref="X2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3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 t="shared" ref="C5:F6" si="0">C19+C28+C10+C37+C41+C45+C49+C62+C66+C70</f>
        <v>196373658</v>
      </c>
      <c r="D5" s="14">
        <f t="shared" si="0"/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 t="shared" ref="I5:L6" si="1">I19+I28+I10+I37+I41+I45+I49+I62+I66+I70</f>
        <v>191099892</v>
      </c>
      <c r="J5" s="14">
        <f t="shared" si="1"/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 t="shared" ref="O5:R6" si="2">O19+O28+O10+O37+O41+O45+O49+O62+O66+O70</f>
        <v>172697614</v>
      </c>
      <c r="P5" s="14">
        <f t="shared" si="2"/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 t="shared" ref="U5:X6" si="3">U19+U28+U10+U37+U41+U45+U49+U62+U66+U70</f>
        <v>194260589</v>
      </c>
      <c r="V5" s="14">
        <f t="shared" si="3"/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 t="shared" ref="AA5:AD6" si="4">AA19+AA28+AA10+AA37+AA41+AA45+AA49+AA62+AA66+AA70</f>
        <v>0</v>
      </c>
      <c r="AB5" s="14">
        <f t="shared" si="4"/>
        <v>0</v>
      </c>
      <c r="AC5" s="14">
        <f t="shared" si="4"/>
        <v>0</v>
      </c>
      <c r="AD5" s="14">
        <f t="shared" si="4"/>
        <v>0</v>
      </c>
      <c r="AE5" s="14">
        <f>SUM(AA5:AD5)</f>
        <v>0</v>
      </c>
      <c r="AG5" s="14">
        <f t="shared" ref="AG5:AJ6" si="5">AG19+AG28+AG10+AG37+AG41+AG45+AG49+AG62+AG66+AG70</f>
        <v>0</v>
      </c>
      <c r="AH5" s="14">
        <f t="shared" si="5"/>
        <v>0</v>
      </c>
      <c r="AI5" s="14">
        <f t="shared" si="5"/>
        <v>0</v>
      </c>
      <c r="AJ5" s="14">
        <f t="shared" si="5"/>
        <v>0</v>
      </c>
      <c r="AK5" s="14">
        <f>SUM(AG5:AJ5)</f>
        <v>0</v>
      </c>
      <c r="AL5" s="15"/>
      <c r="AM5" s="14">
        <f t="shared" ref="AM5:AP6" si="6">AM19+AM28+AM10+AM37+AM41+AM45+AM49+AM62+AM66+AM70</f>
        <v>0</v>
      </c>
      <c r="AN5" s="14">
        <f t="shared" si="6"/>
        <v>0</v>
      </c>
      <c r="AO5" s="14">
        <f t="shared" si="6"/>
        <v>0</v>
      </c>
      <c r="AP5" s="14">
        <f t="shared" si="6"/>
        <v>0</v>
      </c>
      <c r="AQ5" s="14">
        <f>SUM(AM5:AP5)</f>
        <v>0</v>
      </c>
      <c r="AR5" s="15"/>
      <c r="AS5" s="14">
        <f t="shared" ref="AS5:AV6" si="7">AS19+AS28+AS10+AS37+AS41+AS45+AS49+AS62+AS66+AS70</f>
        <v>0</v>
      </c>
      <c r="AT5" s="14">
        <f t="shared" si="7"/>
        <v>0</v>
      </c>
      <c r="AU5" s="14">
        <f t="shared" si="7"/>
        <v>0</v>
      </c>
      <c r="AV5" s="14">
        <f t="shared" si="7"/>
        <v>0</v>
      </c>
      <c r="AW5" s="14">
        <f>SUM(AS5:AV5)</f>
        <v>0</v>
      </c>
      <c r="AY5" s="14">
        <f t="shared" ref="AY5:BB6" si="8">AY19+AY28+AY10+AY37+AY41+AY45+AY49+AY62+AY66+AY70</f>
        <v>0</v>
      </c>
      <c r="AZ5" s="14">
        <f t="shared" si="8"/>
        <v>0</v>
      </c>
      <c r="BA5" s="14">
        <f t="shared" si="8"/>
        <v>0</v>
      </c>
      <c r="BB5" s="14">
        <f t="shared" si="8"/>
        <v>0</v>
      </c>
      <c r="BC5" s="14">
        <f>SUM(AY5:BB5)</f>
        <v>0</v>
      </c>
      <c r="BD5" s="15"/>
      <c r="BE5" s="14">
        <f t="shared" ref="BE5:BH6" si="9">BE19+BE28+BE10+BE37+BE41+BE45+BE49+BE62+BE66+BE70</f>
        <v>0</v>
      </c>
      <c r="BF5" s="14">
        <f t="shared" si="9"/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 t="shared" ref="BK5:BN6" si="10">BK19+BK28+BK10+BK37+BK41+BK45+BK49+BK62+BK66+BK70</f>
        <v>0</v>
      </c>
      <c r="BL5" s="14">
        <f t="shared" si="10"/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 t="shared" ref="BQ5:BT6" si="11">BQ19+BQ28+BQ10+BQ37+BQ41+BQ45+BQ49+BQ62+BQ66+BQ70</f>
        <v>0</v>
      </c>
      <c r="BR5" s="14">
        <f t="shared" si="11"/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 t="shared" ref="BW5:BZ6" si="12">BW19+BW28+BW10+BW37+BW41+BW45+BW49+BW62+BW66+BW70</f>
        <v>754431753</v>
      </c>
      <c r="BX5" s="14">
        <f t="shared" si="12"/>
        <v>19902619</v>
      </c>
      <c r="BY5" s="14">
        <f t="shared" si="12"/>
        <v>275292270</v>
      </c>
      <c r="BZ5" s="14">
        <f t="shared" si="12"/>
        <v>59569887</v>
      </c>
      <c r="CA5" s="14">
        <f>SUM(BW5:BZ5)</f>
        <v>1109196529</v>
      </c>
    </row>
    <row r="6" spans="1:81" x14ac:dyDescent="0.25">
      <c r="A6" s="12"/>
      <c r="B6" s="13" t="s">
        <v>22</v>
      </c>
      <c r="C6" s="16">
        <f t="shared" si="0"/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 t="shared" si="1"/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 t="shared" si="2"/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 t="shared" si="3"/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 t="shared" si="4"/>
        <v>0</v>
      </c>
      <c r="AB6" s="16">
        <f t="shared" si="4"/>
        <v>0</v>
      </c>
      <c r="AC6" s="16">
        <f t="shared" si="4"/>
        <v>0</v>
      </c>
      <c r="AD6" s="16">
        <f t="shared" si="4"/>
        <v>0</v>
      </c>
      <c r="AE6" s="16">
        <f>SUM(AA6:AD6)</f>
        <v>0</v>
      </c>
      <c r="AG6" s="16">
        <f t="shared" si="5"/>
        <v>0</v>
      </c>
      <c r="AH6" s="16">
        <f t="shared" si="5"/>
        <v>0</v>
      </c>
      <c r="AI6" s="16">
        <f t="shared" si="5"/>
        <v>0</v>
      </c>
      <c r="AJ6" s="16">
        <f t="shared" si="5"/>
        <v>0</v>
      </c>
      <c r="AK6" s="16">
        <f>SUM(AG6:AJ6)</f>
        <v>0</v>
      </c>
      <c r="AM6" s="16">
        <f t="shared" si="6"/>
        <v>0</v>
      </c>
      <c r="AN6" s="16">
        <f t="shared" si="6"/>
        <v>0</v>
      </c>
      <c r="AO6" s="16">
        <f t="shared" si="6"/>
        <v>0</v>
      </c>
      <c r="AP6" s="16">
        <f t="shared" si="6"/>
        <v>0</v>
      </c>
      <c r="AQ6" s="16">
        <f>SUM(AM6:AP6)</f>
        <v>0</v>
      </c>
      <c r="AS6" s="16">
        <f t="shared" si="7"/>
        <v>0</v>
      </c>
      <c r="AT6" s="16">
        <f t="shared" si="7"/>
        <v>0</v>
      </c>
      <c r="AU6" s="16">
        <f t="shared" si="7"/>
        <v>0</v>
      </c>
      <c r="AV6" s="16">
        <f t="shared" si="7"/>
        <v>0</v>
      </c>
      <c r="AW6" s="16">
        <f>SUM(AS6:AV6)</f>
        <v>0</v>
      </c>
      <c r="AY6" s="16">
        <f t="shared" si="8"/>
        <v>0</v>
      </c>
      <c r="AZ6" s="16">
        <f t="shared" si="8"/>
        <v>0</v>
      </c>
      <c r="BA6" s="16">
        <f t="shared" si="8"/>
        <v>0</v>
      </c>
      <c r="BB6" s="16">
        <f t="shared" si="8"/>
        <v>0</v>
      </c>
      <c r="BC6" s="16">
        <f>SUM(AY6:BB6)</f>
        <v>0</v>
      </c>
      <c r="BE6" s="16">
        <f t="shared" si="9"/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 t="shared" si="10"/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 t="shared" si="11"/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 t="shared" si="12"/>
        <v>619.2350000684014</v>
      </c>
      <c r="BX6" s="16">
        <f t="shared" si="12"/>
        <v>22.891999999999996</v>
      </c>
      <c r="BY6" s="16">
        <f t="shared" si="12"/>
        <v>353.26490000000001</v>
      </c>
      <c r="BZ6" s="16">
        <f t="shared" si="12"/>
        <v>23.946599999999997</v>
      </c>
      <c r="CA6" s="16">
        <f>SUM(BW6:BZ6)</f>
        <v>1019.3385000684015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/>
      <c r="AB7" s="18"/>
      <c r="AC7" s="18"/>
      <c r="AD7" s="18"/>
      <c r="AE7" s="18">
        <f>SUM(AA7:AD7)</f>
        <v>0</v>
      </c>
      <c r="AG7" s="18"/>
      <c r="AH7" s="18"/>
      <c r="AI7" s="18"/>
      <c r="AJ7" s="18"/>
      <c r="AK7" s="18">
        <f>SUM(AG7:AJ7)</f>
        <v>0</v>
      </c>
      <c r="AL7" s="15"/>
      <c r="AM7" s="18"/>
      <c r="AN7" s="18"/>
      <c r="AO7" s="18"/>
      <c r="AP7" s="18"/>
      <c r="AQ7" s="18">
        <f>SUM(AM7:AP7)</f>
        <v>0</v>
      </c>
      <c r="AS7" s="18"/>
      <c r="AT7" s="18"/>
      <c r="AU7" s="18"/>
      <c r="AV7" s="18"/>
      <c r="AW7" s="18">
        <f>SUM(AS7:AV7)</f>
        <v>0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309666576</v>
      </c>
      <c r="BX7" s="18">
        <f t="shared" si="13"/>
        <v>1368755</v>
      </c>
      <c r="BY7" s="18">
        <f t="shared" si="13"/>
        <v>33149024</v>
      </c>
      <c r="BZ7" s="18">
        <f t="shared" si="13"/>
        <v>21871121</v>
      </c>
      <c r="CA7" s="18">
        <f>SUM(BW7:BZ7)</f>
        <v>366055476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82638219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82638219</v>
      </c>
      <c r="T10" s="15"/>
      <c r="U10" s="26">
        <f>U13+U15</f>
        <v>117325522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117325522</v>
      </c>
      <c r="AA10" s="26">
        <f>AA13+AA15</f>
        <v>0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0</v>
      </c>
      <c r="AG10" s="26">
        <f>AG13+AG15</f>
        <v>0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0</v>
      </c>
      <c r="AL10" s="15"/>
      <c r="AM10" s="26">
        <f>AM13+AM15</f>
        <v>0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0</v>
      </c>
      <c r="AS10" s="26">
        <f>AS13+AS15</f>
        <v>0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0</v>
      </c>
      <c r="AY10" s="26">
        <f>AY13+AY15</f>
        <v>0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429639993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429639993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91.188999999999993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91.188999999999993</v>
      </c>
      <c r="U11" s="28">
        <f>U14+U16</f>
        <v>138.46600006840143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138.46600006840143</v>
      </c>
      <c r="AA11" s="28">
        <f>AA14+AA16</f>
        <v>0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0</v>
      </c>
      <c r="AG11" s="28">
        <f>AG14+AG16</f>
        <v>0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0</v>
      </c>
      <c r="AL11" s="15"/>
      <c r="AM11" s="28">
        <f>AM14+AM16</f>
        <v>0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0</v>
      </c>
      <c r="AS11" s="28">
        <f>AS14+AS16</f>
        <v>0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0</v>
      </c>
      <c r="AY11" s="28">
        <f>AY14+AY16</f>
        <v>0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0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507.22300006840135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507.22300006840135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>
        <v>67600292</v>
      </c>
      <c r="P13" s="33"/>
      <c r="Q13" s="33"/>
      <c r="R13" s="33"/>
      <c r="S13" s="34">
        <f t="shared" ref="S13:S16" si="41">SUM(O13:R13)</f>
        <v>67600292</v>
      </c>
      <c r="T13" s="35"/>
      <c r="U13" s="33">
        <v>101764752</v>
      </c>
      <c r="V13" s="33"/>
      <c r="W13" s="33"/>
      <c r="X13" s="33"/>
      <c r="Y13" s="34">
        <f t="shared" ref="Y13:Y16" si="42">SUM(U13:X13)</f>
        <v>101764752</v>
      </c>
      <c r="AA13" s="33"/>
      <c r="AB13" s="33"/>
      <c r="AC13" s="33"/>
      <c r="AD13" s="33"/>
      <c r="AE13" s="34">
        <f t="shared" ref="AE13:AE16" si="43">SUM(AA13:AD13)</f>
        <v>0</v>
      </c>
      <c r="AG13" s="33"/>
      <c r="AH13" s="33"/>
      <c r="AI13" s="33"/>
      <c r="AJ13" s="33"/>
      <c r="AK13" s="34">
        <f t="shared" ref="AK13:AK16" si="44">SUM(AG13:AJ13)</f>
        <v>0</v>
      </c>
      <c r="AL13" s="15"/>
      <c r="AM13" s="33"/>
      <c r="AN13" s="33"/>
      <c r="AO13" s="33"/>
      <c r="AP13" s="33"/>
      <c r="AQ13" s="34">
        <f t="shared" ref="AQ13:AQ16" si="45">SUM(AM13:AP13)</f>
        <v>0</v>
      </c>
      <c r="AS13" s="33"/>
      <c r="AT13" s="33"/>
      <c r="AU13" s="33"/>
      <c r="AV13" s="33"/>
      <c r="AW13" s="34">
        <f t="shared" ref="AW13:AW16" si="46">SUM(AS13:AV13)</f>
        <v>0</v>
      </c>
      <c r="AY13" s="33"/>
      <c r="AZ13" s="33"/>
      <c r="BA13" s="33"/>
      <c r="BB13" s="33"/>
      <c r="BC13" s="34">
        <f t="shared" ref="BC13:BC16" si="47">SUM(AY13:BB13)</f>
        <v>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359959049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359959049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>
        <v>51.828000000000003</v>
      </c>
      <c r="P14" s="36"/>
      <c r="Q14" s="36"/>
      <c r="R14" s="36"/>
      <c r="S14" s="36">
        <f t="shared" si="41"/>
        <v>51.828000000000003</v>
      </c>
      <c r="U14" s="36">
        <v>100.81300006840142</v>
      </c>
      <c r="V14" s="36"/>
      <c r="W14" s="36"/>
      <c r="X14" s="36"/>
      <c r="Y14" s="36">
        <f t="shared" si="42"/>
        <v>100.81300006840142</v>
      </c>
      <c r="AA14" s="36"/>
      <c r="AB14" s="36"/>
      <c r="AC14" s="36"/>
      <c r="AD14" s="36"/>
      <c r="AE14" s="36">
        <f t="shared" si="43"/>
        <v>0</v>
      </c>
      <c r="AG14" s="36"/>
      <c r="AH14" s="36"/>
      <c r="AI14" s="36"/>
      <c r="AJ14" s="36"/>
      <c r="AK14" s="36">
        <f t="shared" si="44"/>
        <v>0</v>
      </c>
      <c r="AM14" s="36"/>
      <c r="AN14" s="36"/>
      <c r="AO14" s="36"/>
      <c r="AP14" s="36"/>
      <c r="AQ14" s="36">
        <f t="shared" si="45"/>
        <v>0</v>
      </c>
      <c r="AS14" s="36"/>
      <c r="AT14" s="36"/>
      <c r="AU14" s="36"/>
      <c r="AV14" s="36"/>
      <c r="AW14" s="36">
        <f t="shared" si="46"/>
        <v>0</v>
      </c>
      <c r="AY14" s="36"/>
      <c r="AZ14" s="36"/>
      <c r="BA14" s="36"/>
      <c r="BB14" s="36"/>
      <c r="BC14" s="36">
        <f t="shared" si="47"/>
        <v>0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352.2760000684014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352.2760000684014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>
        <v>15037927</v>
      </c>
      <c r="P15" s="33"/>
      <c r="Q15" s="33"/>
      <c r="R15" s="33"/>
      <c r="S15" s="34">
        <f t="shared" si="41"/>
        <v>15037927</v>
      </c>
      <c r="U15" s="33">
        <v>15560770</v>
      </c>
      <c r="V15" s="33"/>
      <c r="W15" s="33"/>
      <c r="X15" s="33"/>
      <c r="Y15" s="34">
        <f t="shared" si="42"/>
        <v>15560770</v>
      </c>
      <c r="AA15" s="33"/>
      <c r="AB15" s="33"/>
      <c r="AC15" s="33"/>
      <c r="AD15" s="33"/>
      <c r="AE15" s="34">
        <f t="shared" si="43"/>
        <v>0</v>
      </c>
      <c r="AG15" s="33"/>
      <c r="AH15" s="33"/>
      <c r="AI15" s="33"/>
      <c r="AJ15" s="33"/>
      <c r="AK15" s="34">
        <f t="shared" si="44"/>
        <v>0</v>
      </c>
      <c r="AM15" s="33"/>
      <c r="AN15" s="33"/>
      <c r="AO15" s="33"/>
      <c r="AP15" s="33"/>
      <c r="AQ15" s="34">
        <f t="shared" si="45"/>
        <v>0</v>
      </c>
      <c r="AS15" s="33"/>
      <c r="AT15" s="33"/>
      <c r="AU15" s="33"/>
      <c r="AV15" s="33"/>
      <c r="AW15" s="34">
        <f t="shared" si="46"/>
        <v>0</v>
      </c>
      <c r="AY15" s="33"/>
      <c r="AZ15" s="33"/>
      <c r="BA15" s="33"/>
      <c r="BB15" s="33"/>
      <c r="BC15" s="34">
        <f t="shared" si="47"/>
        <v>0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69680944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69680944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>
        <v>39.360999999999997</v>
      </c>
      <c r="P16" s="36"/>
      <c r="Q16" s="36"/>
      <c r="R16" s="36"/>
      <c r="S16" s="36">
        <f t="shared" si="41"/>
        <v>39.360999999999997</v>
      </c>
      <c r="U16" s="36">
        <v>37.652999999999999</v>
      </c>
      <c r="V16" s="36"/>
      <c r="W16" s="36"/>
      <c r="X16" s="36"/>
      <c r="Y16" s="36">
        <f t="shared" si="42"/>
        <v>37.652999999999999</v>
      </c>
      <c r="AA16" s="36"/>
      <c r="AB16" s="36"/>
      <c r="AC16" s="36"/>
      <c r="AD16" s="36"/>
      <c r="AE16" s="36">
        <f t="shared" si="43"/>
        <v>0</v>
      </c>
      <c r="AG16" s="36"/>
      <c r="AH16" s="36"/>
      <c r="AI16" s="36"/>
      <c r="AJ16" s="36"/>
      <c r="AK16" s="36">
        <f t="shared" si="44"/>
        <v>0</v>
      </c>
      <c r="AM16" s="36"/>
      <c r="AN16" s="36"/>
      <c r="AO16" s="36"/>
      <c r="AP16" s="36"/>
      <c r="AQ16" s="36">
        <f t="shared" si="45"/>
        <v>0</v>
      </c>
      <c r="AS16" s="36"/>
      <c r="AT16" s="36"/>
      <c r="AU16" s="36"/>
      <c r="AV16" s="36"/>
      <c r="AW16" s="36">
        <f t="shared" si="46"/>
        <v>0</v>
      </c>
      <c r="AY16" s="36"/>
      <c r="AZ16" s="36"/>
      <c r="BA16" s="36"/>
      <c r="BB16" s="36"/>
      <c r="BC16" s="36">
        <f t="shared" si="47"/>
        <v>0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154.94699999999997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154.94699999999997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68604703</v>
      </c>
      <c r="P19" s="26">
        <f t="shared" ref="P19:R19" si="56">P22+P24</f>
        <v>4003471</v>
      </c>
      <c r="Q19" s="26">
        <f t="shared" si="56"/>
        <v>57473352</v>
      </c>
      <c r="R19" s="26">
        <f t="shared" si="56"/>
        <v>10776528</v>
      </c>
      <c r="S19" s="26">
        <f>SUM(O19:R19)</f>
        <v>140858054</v>
      </c>
      <c r="T19" s="15"/>
      <c r="U19" s="26">
        <f>U22+U24</f>
        <v>57728444</v>
      </c>
      <c r="V19" s="26">
        <f t="shared" ref="V19:X19" si="57">V22+V24</f>
        <v>3503415</v>
      </c>
      <c r="W19" s="26">
        <f t="shared" si="57"/>
        <v>49796994</v>
      </c>
      <c r="X19" s="26">
        <f t="shared" si="57"/>
        <v>8933357</v>
      </c>
      <c r="Y19" s="26">
        <f>SUM(U19:X19)</f>
        <v>119962210</v>
      </c>
      <c r="AA19" s="26">
        <f>AA22+AA24</f>
        <v>0</v>
      </c>
      <c r="AB19" s="26">
        <f t="shared" ref="AB19:AD19" si="58">AB22+AB24</f>
        <v>0</v>
      </c>
      <c r="AC19" s="26">
        <f t="shared" si="58"/>
        <v>0</v>
      </c>
      <c r="AD19" s="26">
        <f t="shared" si="58"/>
        <v>0</v>
      </c>
      <c r="AE19" s="26">
        <f>SUM(AA19:AD19)</f>
        <v>0</v>
      </c>
      <c r="AG19" s="26">
        <f>AG22+AG24</f>
        <v>0</v>
      </c>
      <c r="AH19" s="26">
        <f t="shared" ref="AH19:AJ19" si="59">AH22+AH24</f>
        <v>0</v>
      </c>
      <c r="AI19" s="26">
        <f t="shared" si="59"/>
        <v>0</v>
      </c>
      <c r="AJ19" s="26">
        <f t="shared" si="59"/>
        <v>0</v>
      </c>
      <c r="AK19" s="26">
        <f>SUM(AG19:AJ19)</f>
        <v>0</v>
      </c>
      <c r="AL19" s="15"/>
      <c r="AM19" s="26">
        <f>AM22+AM24</f>
        <v>0</v>
      </c>
      <c r="AN19" s="26">
        <f t="shared" ref="AN19:AP19" si="60">AN22+AN24</f>
        <v>0</v>
      </c>
      <c r="AO19" s="26">
        <f t="shared" si="60"/>
        <v>0</v>
      </c>
      <c r="AP19" s="26">
        <f t="shared" si="60"/>
        <v>0</v>
      </c>
      <c r="AQ19" s="26">
        <f>SUM(AM19:AP19)</f>
        <v>0</v>
      </c>
      <c r="AS19" s="26">
        <f>AS22+AS24</f>
        <v>0</v>
      </c>
      <c r="AT19" s="26">
        <f t="shared" ref="AT19:AV19" si="61">AT22+AT24</f>
        <v>0</v>
      </c>
      <c r="AU19" s="26">
        <f t="shared" si="61"/>
        <v>0</v>
      </c>
      <c r="AV19" s="26">
        <f t="shared" si="61"/>
        <v>0</v>
      </c>
      <c r="AW19" s="26">
        <f>SUM(AS19:AV19)</f>
        <v>0</v>
      </c>
      <c r="AY19" s="26">
        <f>AY22+AY24</f>
        <v>0</v>
      </c>
      <c r="AZ19" s="26">
        <f t="shared" ref="AZ19:BB19" si="62">AZ22+AZ24</f>
        <v>0</v>
      </c>
      <c r="BA19" s="26">
        <f t="shared" si="62"/>
        <v>0</v>
      </c>
      <c r="BB19" s="26">
        <f t="shared" si="62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242620861</v>
      </c>
      <c r="BX19" s="26">
        <f t="shared" ref="BX19:BZ19" si="66">BX22+BX24</f>
        <v>15602691</v>
      </c>
      <c r="BY19" s="26">
        <f t="shared" si="66"/>
        <v>220752012</v>
      </c>
      <c r="BZ19" s="26">
        <f t="shared" si="66"/>
        <v>40260394</v>
      </c>
      <c r="CA19" s="26">
        <f>SUM(BW19:BZ19)</f>
        <v>519235958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11.143199999999998</v>
      </c>
      <c r="P20" s="28">
        <f t="shared" si="69"/>
        <v>4.5793999999999997</v>
      </c>
      <c r="Q20" s="28">
        <f t="shared" si="69"/>
        <v>86.358699999999999</v>
      </c>
      <c r="R20" s="28">
        <f t="shared" si="69"/>
        <v>6.049500000000001</v>
      </c>
      <c r="S20" s="28">
        <f>SUM(O20:R20)</f>
        <v>108.13079999999999</v>
      </c>
      <c r="U20" s="28">
        <f t="shared" ref="U20:X20" si="70">U23+U25</f>
        <v>10.268800000000001</v>
      </c>
      <c r="V20" s="28">
        <f t="shared" si="70"/>
        <v>4.0918000000000001</v>
      </c>
      <c r="W20" s="28">
        <f t="shared" si="70"/>
        <v>79.200900000000004</v>
      </c>
      <c r="X20" s="28">
        <f t="shared" si="70"/>
        <v>5.7065000000000001</v>
      </c>
      <c r="Y20" s="28">
        <f>SUM(U20:X20)</f>
        <v>99.268000000000015</v>
      </c>
      <c r="AA20" s="28">
        <f t="shared" ref="AA20:AD20" si="71">AA23+AA25</f>
        <v>0</v>
      </c>
      <c r="AB20" s="28">
        <f t="shared" si="71"/>
        <v>0</v>
      </c>
      <c r="AC20" s="28">
        <f t="shared" si="71"/>
        <v>0</v>
      </c>
      <c r="AD20" s="28">
        <f t="shared" si="71"/>
        <v>0</v>
      </c>
      <c r="AE20" s="28">
        <f>SUM(AA20:AD20)</f>
        <v>0</v>
      </c>
      <c r="AG20" s="28">
        <f t="shared" ref="AG20:AJ20" si="72">AG23+AG25</f>
        <v>0</v>
      </c>
      <c r="AH20" s="28">
        <f t="shared" si="72"/>
        <v>0</v>
      </c>
      <c r="AI20" s="28">
        <f t="shared" si="72"/>
        <v>0</v>
      </c>
      <c r="AJ20" s="28">
        <f t="shared" si="72"/>
        <v>0</v>
      </c>
      <c r="AK20" s="28">
        <f>SUM(AG20:AJ20)</f>
        <v>0</v>
      </c>
      <c r="AM20" s="28">
        <f t="shared" ref="AM20:AP20" si="73">AM23+AM25</f>
        <v>0</v>
      </c>
      <c r="AN20" s="28">
        <f t="shared" si="73"/>
        <v>0</v>
      </c>
      <c r="AO20" s="28">
        <f t="shared" si="73"/>
        <v>0</v>
      </c>
      <c r="AP20" s="28">
        <f t="shared" si="73"/>
        <v>0</v>
      </c>
      <c r="AQ20" s="28">
        <f>SUM(AM20:AP20)</f>
        <v>0</v>
      </c>
      <c r="AS20" s="28">
        <f t="shared" ref="AS20:AV20" si="74">AS23+AS25</f>
        <v>0</v>
      </c>
      <c r="AT20" s="28">
        <f t="shared" si="74"/>
        <v>0</v>
      </c>
      <c r="AU20" s="28">
        <f t="shared" si="74"/>
        <v>0</v>
      </c>
      <c r="AV20" s="28">
        <f t="shared" si="74"/>
        <v>0</v>
      </c>
      <c r="AW20" s="28">
        <f>SUM(AS20:AV20)</f>
        <v>0</v>
      </c>
      <c r="AY20" s="28">
        <f t="shared" ref="AY20:BB20" si="75">AY23+AY25</f>
        <v>0</v>
      </c>
      <c r="AZ20" s="28">
        <f t="shared" si="75"/>
        <v>0</v>
      </c>
      <c r="BA20" s="28">
        <f t="shared" si="75"/>
        <v>0</v>
      </c>
      <c r="BB20" s="28">
        <f t="shared" si="75"/>
        <v>0</v>
      </c>
      <c r="BC20" s="28">
        <f>SUM(AY20:BB20)</f>
        <v>0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41.639000000000003</v>
      </c>
      <c r="BX20" s="28">
        <f t="shared" si="79"/>
        <v>18.293999999999997</v>
      </c>
      <c r="BY20" s="28">
        <f t="shared" si="79"/>
        <v>346.88290000000001</v>
      </c>
      <c r="BZ20" s="28">
        <f t="shared" si="79"/>
        <v>23.946599999999997</v>
      </c>
      <c r="CA20" s="28">
        <f>SUM(BW20:BZ20)</f>
        <v>430.76249999999999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 t="shared" ref="S22:S25" si="82"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 t="shared" ref="Y22:Y25" si="83">SUM(U22:X22)</f>
        <v>118369118</v>
      </c>
      <c r="AA22" s="33"/>
      <c r="AB22" s="33"/>
      <c r="AC22" s="33"/>
      <c r="AD22" s="33"/>
      <c r="AE22" s="34">
        <f t="shared" ref="AE22:AE25" si="84">SUM(AA22:AD22)</f>
        <v>0</v>
      </c>
      <c r="AG22" s="33"/>
      <c r="AH22" s="33"/>
      <c r="AI22" s="33"/>
      <c r="AJ22" s="33"/>
      <c r="AK22" s="34">
        <f t="shared" ref="AK22:AK25" si="85">SUM(AG22:AJ22)</f>
        <v>0</v>
      </c>
      <c r="AM22" s="33"/>
      <c r="AN22" s="33"/>
      <c r="AO22" s="33"/>
      <c r="AP22" s="33"/>
      <c r="AQ22" s="34">
        <f t="shared" ref="AQ22:AQ25" si="86">SUM(AM22:AP22)</f>
        <v>0</v>
      </c>
      <c r="AS22" s="33"/>
      <c r="AT22" s="33"/>
      <c r="AU22" s="33"/>
      <c r="AV22" s="33"/>
      <c r="AW22" s="34">
        <f t="shared" ref="AW22:AW25" si="87">SUM(AS22:AV22)</f>
        <v>0</v>
      </c>
      <c r="AY22" s="33"/>
      <c r="AZ22" s="33"/>
      <c r="BA22" s="33"/>
      <c r="BB22" s="33"/>
      <c r="BC22" s="34">
        <f t="shared" ref="BC22:BC25" si="88">SUM(AY22:BB22)</f>
        <v>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242620861</v>
      </c>
      <c r="BX22" s="33">
        <f t="shared" si="92"/>
        <v>15602691</v>
      </c>
      <c r="BY22" s="33">
        <f t="shared" si="92"/>
        <v>213399936</v>
      </c>
      <c r="BZ22" s="33">
        <f t="shared" si="92"/>
        <v>40252318</v>
      </c>
      <c r="CA22" s="34">
        <f t="shared" ref="CA22:CA25" si="93">SUM(BW22:BZ22)</f>
        <v>511875806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 t="shared" si="82"/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 t="shared" si="83"/>
        <v>98.780000000000015</v>
      </c>
      <c r="AA23" s="36"/>
      <c r="AB23" s="36"/>
      <c r="AC23" s="36"/>
      <c r="AD23" s="36"/>
      <c r="AE23" s="36">
        <f t="shared" si="84"/>
        <v>0</v>
      </c>
      <c r="AG23" s="36"/>
      <c r="AH23" s="36"/>
      <c r="AI23" s="36"/>
      <c r="AJ23" s="36"/>
      <c r="AK23" s="36">
        <f t="shared" si="85"/>
        <v>0</v>
      </c>
      <c r="AM23" s="36"/>
      <c r="AN23" s="36"/>
      <c r="AO23" s="36"/>
      <c r="AP23" s="36"/>
      <c r="AQ23" s="36">
        <f t="shared" si="86"/>
        <v>0</v>
      </c>
      <c r="AS23" s="36"/>
      <c r="AT23" s="36"/>
      <c r="AU23" s="36"/>
      <c r="AV23" s="36"/>
      <c r="AW23" s="36">
        <f t="shared" si="87"/>
        <v>0</v>
      </c>
      <c r="AY23" s="36"/>
      <c r="AZ23" s="36"/>
      <c r="BA23" s="36"/>
      <c r="BB23" s="36"/>
      <c r="BC23" s="36">
        <f t="shared" si="88"/>
        <v>0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41.639000000000003</v>
      </c>
      <c r="BX23" s="36">
        <f t="shared" si="92"/>
        <v>18.293999999999997</v>
      </c>
      <c r="BY23" s="36">
        <f t="shared" si="92"/>
        <v>344.22129999999999</v>
      </c>
      <c r="BZ23" s="36">
        <f t="shared" si="92"/>
        <v>23.946599999999997</v>
      </c>
      <c r="CA23" s="36">
        <f t="shared" si="93"/>
        <v>428.10089999999997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>
        <v>1828325</v>
      </c>
      <c r="R24" s="33">
        <v>2665</v>
      </c>
      <c r="S24" s="34">
        <f t="shared" si="82"/>
        <v>1830990</v>
      </c>
      <c r="U24" s="33"/>
      <c r="V24" s="33"/>
      <c r="W24" s="33">
        <v>1592801</v>
      </c>
      <c r="X24" s="33">
        <v>291</v>
      </c>
      <c r="Y24" s="34">
        <f t="shared" si="83"/>
        <v>1593092</v>
      </c>
      <c r="AA24" s="33"/>
      <c r="AB24" s="33"/>
      <c r="AC24" s="33"/>
      <c r="AD24" s="33"/>
      <c r="AE24" s="34">
        <f t="shared" si="84"/>
        <v>0</v>
      </c>
      <c r="AG24" s="33"/>
      <c r="AH24" s="33"/>
      <c r="AI24" s="33"/>
      <c r="AJ24" s="33"/>
      <c r="AK24" s="34">
        <f t="shared" si="85"/>
        <v>0</v>
      </c>
      <c r="AM24" s="33"/>
      <c r="AN24" s="33"/>
      <c r="AO24" s="33"/>
      <c r="AP24" s="33"/>
      <c r="AQ24" s="34">
        <f t="shared" si="86"/>
        <v>0</v>
      </c>
      <c r="AS24" s="33"/>
      <c r="AT24" s="33"/>
      <c r="AU24" s="33"/>
      <c r="AV24" s="33"/>
      <c r="AW24" s="34">
        <f t="shared" si="87"/>
        <v>0</v>
      </c>
      <c r="AY24" s="33"/>
      <c r="AZ24" s="33"/>
      <c r="BA24" s="33"/>
      <c r="BB24" s="33"/>
      <c r="BC24" s="34">
        <f t="shared" si="88"/>
        <v>0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0</v>
      </c>
      <c r="BY24" s="33">
        <f t="shared" si="92"/>
        <v>7352076</v>
      </c>
      <c r="BZ24" s="33">
        <f t="shared" si="92"/>
        <v>8076</v>
      </c>
      <c r="CA24" s="34">
        <f t="shared" si="93"/>
        <v>7360152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>
        <v>0.68540000000000001</v>
      </c>
      <c r="R25" s="36"/>
      <c r="S25" s="36">
        <f t="shared" si="82"/>
        <v>0.68540000000000001</v>
      </c>
      <c r="U25" s="36"/>
      <c r="V25" s="36"/>
      <c r="W25" s="36">
        <v>0.48799999999999999</v>
      </c>
      <c r="X25" s="36"/>
      <c r="Y25" s="36">
        <f t="shared" si="83"/>
        <v>0.48799999999999999</v>
      </c>
      <c r="AA25" s="36"/>
      <c r="AB25" s="36"/>
      <c r="AC25" s="36"/>
      <c r="AD25" s="36"/>
      <c r="AE25" s="36">
        <f t="shared" si="84"/>
        <v>0</v>
      </c>
      <c r="AG25" s="36"/>
      <c r="AH25" s="36"/>
      <c r="AI25" s="36"/>
      <c r="AJ25" s="36"/>
      <c r="AK25" s="36">
        <f t="shared" si="85"/>
        <v>0</v>
      </c>
      <c r="AM25" s="36"/>
      <c r="AN25" s="36"/>
      <c r="AO25" s="36"/>
      <c r="AP25" s="36"/>
      <c r="AQ25" s="36">
        <f t="shared" si="86"/>
        <v>0</v>
      </c>
      <c r="AS25" s="36"/>
      <c r="AT25" s="36"/>
      <c r="AU25" s="36"/>
      <c r="AV25" s="36"/>
      <c r="AW25" s="36">
        <f t="shared" si="87"/>
        <v>0</v>
      </c>
      <c r="AY25" s="36"/>
      <c r="AZ25" s="36"/>
      <c r="BA25" s="36"/>
      <c r="BB25" s="36"/>
      <c r="BC25" s="36">
        <f t="shared" si="88"/>
        <v>0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2.6616</v>
      </c>
      <c r="BZ25" s="36">
        <f t="shared" si="92"/>
        <v>0</v>
      </c>
      <c r="CA25" s="36">
        <f t="shared" si="93"/>
        <v>2.6616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20717136</v>
      </c>
      <c r="P28" s="26">
        <f t="shared" si="96"/>
        <v>1130940</v>
      </c>
      <c r="Q28" s="26">
        <f t="shared" si="96"/>
        <v>11733289</v>
      </c>
      <c r="R28" s="26">
        <f t="shared" si="96"/>
        <v>5194954</v>
      </c>
      <c r="S28" s="27">
        <f>SUM(O28:R28)</f>
        <v>38776319</v>
      </c>
      <c r="T28" s="15"/>
      <c r="U28" s="26">
        <f t="shared" ref="U28:X29" si="97">U31+U33</f>
        <v>18571588</v>
      </c>
      <c r="V28" s="26">
        <f t="shared" si="97"/>
        <v>790021</v>
      </c>
      <c r="W28" s="26">
        <f t="shared" si="97"/>
        <v>9974145</v>
      </c>
      <c r="X28" s="26">
        <f t="shared" si="97"/>
        <v>3787992</v>
      </c>
      <c r="Y28" s="27">
        <f>SUM(U28:X28)</f>
        <v>33123746</v>
      </c>
      <c r="AA28" s="26">
        <f t="shared" ref="AA28:AD29" si="98">AA31+AA33</f>
        <v>0</v>
      </c>
      <c r="AB28" s="26">
        <f t="shared" si="98"/>
        <v>0</v>
      </c>
      <c r="AC28" s="26">
        <f t="shared" si="98"/>
        <v>0</v>
      </c>
      <c r="AD28" s="26">
        <f t="shared" si="98"/>
        <v>0</v>
      </c>
      <c r="AE28" s="27">
        <f>SUM(AA28:AD28)</f>
        <v>0</v>
      </c>
      <c r="AG28" s="26">
        <f t="shared" ref="AG28:AJ29" si="99">AG31+AG33</f>
        <v>0</v>
      </c>
      <c r="AH28" s="26">
        <f t="shared" si="99"/>
        <v>0</v>
      </c>
      <c r="AI28" s="26">
        <f t="shared" si="99"/>
        <v>0</v>
      </c>
      <c r="AJ28" s="26">
        <f t="shared" si="99"/>
        <v>0</v>
      </c>
      <c r="AK28" s="27">
        <f>SUM(AG28:AJ28)</f>
        <v>0</v>
      </c>
      <c r="AL28" s="15"/>
      <c r="AM28" s="26">
        <f t="shared" ref="AM28:AP29" si="100">AM31+AM33</f>
        <v>0</v>
      </c>
      <c r="AN28" s="26">
        <f t="shared" si="100"/>
        <v>0</v>
      </c>
      <c r="AO28" s="26">
        <f t="shared" si="100"/>
        <v>0</v>
      </c>
      <c r="AP28" s="26">
        <f t="shared" si="100"/>
        <v>0</v>
      </c>
      <c r="AQ28" s="27">
        <f>SUM(AM28:AP28)</f>
        <v>0</v>
      </c>
      <c r="AS28" s="26">
        <f t="shared" ref="AS28:AV29" si="101">AS31+AS33</f>
        <v>0</v>
      </c>
      <c r="AT28" s="26">
        <f t="shared" si="101"/>
        <v>0</v>
      </c>
      <c r="AU28" s="26">
        <f t="shared" si="101"/>
        <v>0</v>
      </c>
      <c r="AV28" s="26">
        <f t="shared" si="101"/>
        <v>0</v>
      </c>
      <c r="AW28" s="27">
        <f>SUM(AS28:AV28)</f>
        <v>0</v>
      </c>
      <c r="AY28" s="26">
        <f t="shared" ref="AY28:BB29" si="102">AY31+AY33</f>
        <v>0</v>
      </c>
      <c r="AZ28" s="26">
        <f t="shared" si="102"/>
        <v>0</v>
      </c>
      <c r="BA28" s="26">
        <f t="shared" si="102"/>
        <v>0</v>
      </c>
      <c r="BB28" s="26">
        <f t="shared" si="102"/>
        <v>0</v>
      </c>
      <c r="BC28" s="27">
        <f>SUM(AY28:BB28)</f>
        <v>0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79253028</v>
      </c>
      <c r="BX28" s="26">
        <f t="shared" si="106"/>
        <v>4299928</v>
      </c>
      <c r="BY28" s="26">
        <f t="shared" si="106"/>
        <v>45579847</v>
      </c>
      <c r="BZ28" s="26">
        <f t="shared" si="106"/>
        <v>19025423</v>
      </c>
      <c r="CA28" s="27">
        <f>SUM(BW28:BZ28)</f>
        <v>148158226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17.475000000000001</v>
      </c>
      <c r="P29" s="28">
        <f t="shared" si="96"/>
        <v>1.397</v>
      </c>
      <c r="Q29" s="28">
        <f t="shared" si="96"/>
        <v>0</v>
      </c>
      <c r="R29" s="28">
        <f t="shared" si="96"/>
        <v>0</v>
      </c>
      <c r="S29" s="28">
        <f>SUM(O29:R29)</f>
        <v>18.872</v>
      </c>
      <c r="U29" s="28">
        <f t="shared" si="97"/>
        <v>18.123000000000001</v>
      </c>
      <c r="V29" s="28">
        <f t="shared" si="97"/>
        <v>1.1060000000000001</v>
      </c>
      <c r="W29" s="28">
        <f t="shared" si="97"/>
        <v>0</v>
      </c>
      <c r="X29" s="28">
        <f t="shared" si="97"/>
        <v>0</v>
      </c>
      <c r="Y29" s="28">
        <f>SUM(U29:X29)</f>
        <v>19.229000000000003</v>
      </c>
      <c r="AA29" s="28">
        <f t="shared" si="98"/>
        <v>0</v>
      </c>
      <c r="AB29" s="28">
        <f t="shared" si="98"/>
        <v>0</v>
      </c>
      <c r="AC29" s="28">
        <f t="shared" si="98"/>
        <v>0</v>
      </c>
      <c r="AD29" s="28">
        <f t="shared" si="98"/>
        <v>0</v>
      </c>
      <c r="AE29" s="28">
        <f>SUM(AA29:AD29)</f>
        <v>0</v>
      </c>
      <c r="AG29" s="28">
        <f t="shared" si="99"/>
        <v>0</v>
      </c>
      <c r="AH29" s="28">
        <f t="shared" si="99"/>
        <v>0</v>
      </c>
      <c r="AI29" s="28">
        <f t="shared" si="99"/>
        <v>0</v>
      </c>
      <c r="AJ29" s="28">
        <f t="shared" si="99"/>
        <v>0</v>
      </c>
      <c r="AK29" s="28">
        <f>SUM(AG29:AJ29)</f>
        <v>0</v>
      </c>
      <c r="AM29" s="28">
        <f t="shared" si="100"/>
        <v>0</v>
      </c>
      <c r="AN29" s="28">
        <f t="shared" si="100"/>
        <v>0</v>
      </c>
      <c r="AO29" s="28">
        <f t="shared" si="100"/>
        <v>0</v>
      </c>
      <c r="AP29" s="28">
        <f t="shared" si="100"/>
        <v>0</v>
      </c>
      <c r="AQ29" s="28">
        <f>SUM(AM29:AP29)</f>
        <v>0</v>
      </c>
      <c r="AS29" s="28">
        <f t="shared" si="101"/>
        <v>0</v>
      </c>
      <c r="AT29" s="28">
        <f t="shared" si="101"/>
        <v>0</v>
      </c>
      <c r="AU29" s="28">
        <f t="shared" si="101"/>
        <v>0</v>
      </c>
      <c r="AV29" s="28">
        <f t="shared" si="101"/>
        <v>0</v>
      </c>
      <c r="AW29" s="28">
        <f>SUM(AS29:AV29)</f>
        <v>0</v>
      </c>
      <c r="AY29" s="28">
        <f t="shared" si="102"/>
        <v>0</v>
      </c>
      <c r="AZ29" s="28">
        <f t="shared" si="102"/>
        <v>0</v>
      </c>
      <c r="BA29" s="28">
        <f t="shared" si="102"/>
        <v>0</v>
      </c>
      <c r="BB29" s="28">
        <f t="shared" si="102"/>
        <v>0</v>
      </c>
      <c r="BC29" s="28">
        <f>SUM(AY29:BB29)</f>
        <v>0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70.373000000000005</v>
      </c>
      <c r="BX29" s="28">
        <f t="shared" si="106"/>
        <v>4.5979999999999999</v>
      </c>
      <c r="BY29" s="28">
        <f t="shared" si="106"/>
        <v>0</v>
      </c>
      <c r="BZ29" s="28">
        <f t="shared" si="106"/>
        <v>0</v>
      </c>
      <c r="CA29" s="28">
        <f>SUM(BW29:BZ29)</f>
        <v>74.971000000000004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/>
      <c r="AB31" s="33"/>
      <c r="AC31" s="33"/>
      <c r="AD31" s="33"/>
      <c r="AE31" s="34">
        <f>SUM(AA31:AD31)</f>
        <v>0</v>
      </c>
      <c r="AG31" s="33"/>
      <c r="AH31" s="33"/>
      <c r="AI31" s="33"/>
      <c r="AJ31" s="33"/>
      <c r="AK31" s="34">
        <f>SUM(AG31:AJ31)</f>
        <v>0</v>
      </c>
      <c r="AM31" s="33"/>
      <c r="AN31" s="33"/>
      <c r="AO31" s="33"/>
      <c r="AP31" s="33"/>
      <c r="AQ31" s="34">
        <f>SUM(AM31:AP31)</f>
        <v>0</v>
      </c>
      <c r="AS31" s="33"/>
      <c r="AT31" s="33"/>
      <c r="AU31" s="33"/>
      <c r="AV31" s="33"/>
      <c r="AW31" s="34">
        <f>SUM(AS31:AV31)</f>
        <v>0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75171412</v>
      </c>
      <c r="BX31" s="33">
        <f t="shared" si="107"/>
        <v>4299928</v>
      </c>
      <c r="BY31" s="33">
        <f t="shared" si="107"/>
        <v>11156028</v>
      </c>
      <c r="BZ31" s="33">
        <f t="shared" si="107"/>
        <v>4083946</v>
      </c>
      <c r="CA31" s="34">
        <f>SUM(BW31:BZ31)</f>
        <v>94711314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/>
      <c r="AB32" s="40"/>
      <c r="AC32" s="36"/>
      <c r="AD32" s="36"/>
      <c r="AE32" s="36">
        <f>SUM(AA32:AD32)</f>
        <v>0</v>
      </c>
      <c r="AG32" s="40"/>
      <c r="AH32" s="40"/>
      <c r="AI32" s="36"/>
      <c r="AJ32" s="36"/>
      <c r="AK32" s="36">
        <f>SUM(AG32:AJ32)</f>
        <v>0</v>
      </c>
      <c r="AM32" s="40"/>
      <c r="AN32" s="40"/>
      <c r="AO32" s="36"/>
      <c r="AP32" s="36"/>
      <c r="AQ32" s="36">
        <f>SUM(AM32:AP32)</f>
        <v>0</v>
      </c>
      <c r="AS32" s="40"/>
      <c r="AT32" s="40"/>
      <c r="AU32" s="36"/>
      <c r="AV32" s="36"/>
      <c r="AW32" s="36">
        <f>SUM(AS32:AV32)</f>
        <v>0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70.373000000000005</v>
      </c>
      <c r="BX32" s="40">
        <f t="shared" si="107"/>
        <v>4.5979999999999999</v>
      </c>
      <c r="BY32" s="36">
        <f t="shared" si="107"/>
        <v>0</v>
      </c>
      <c r="BZ32" s="36">
        <f t="shared" si="107"/>
        <v>0</v>
      </c>
      <c r="CA32" s="36">
        <f>SUM(BW32:BZ32)</f>
        <v>74.971000000000004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/>
      <c r="AB33" s="33"/>
      <c r="AC33" s="33"/>
      <c r="AD33" s="33"/>
      <c r="AE33" s="34">
        <f>SUM(AA33:AD33)</f>
        <v>0</v>
      </c>
      <c r="AG33" s="33"/>
      <c r="AH33" s="33"/>
      <c r="AI33" s="33"/>
      <c r="AJ33" s="33"/>
      <c r="AK33" s="34">
        <f>SUM(AG33:AJ33)</f>
        <v>0</v>
      </c>
      <c r="AM33" s="33"/>
      <c r="AN33" s="33"/>
      <c r="AO33" s="33"/>
      <c r="AP33" s="33"/>
      <c r="AQ33" s="34">
        <f>SUM(AM33:AP33)</f>
        <v>0</v>
      </c>
      <c r="AS33" s="33"/>
      <c r="AT33" s="33"/>
      <c r="AU33" s="33"/>
      <c r="AV33" s="33"/>
      <c r="AW33" s="34">
        <f>SUM(AS33:AV33)</f>
        <v>0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4081616</v>
      </c>
      <c r="BX33" s="33">
        <f t="shared" si="107"/>
        <v>0</v>
      </c>
      <c r="BY33" s="33">
        <f t="shared" si="107"/>
        <v>34423819</v>
      </c>
      <c r="BZ33" s="33">
        <f t="shared" si="107"/>
        <v>14941477</v>
      </c>
      <c r="CA33" s="34">
        <f>SUM(BW33:BZ33)</f>
        <v>53446912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/>
      <c r="AD37" s="26">
        <v>0</v>
      </c>
      <c r="AE37" s="27">
        <f>SUM(AA37:AD37)</f>
        <v>0</v>
      </c>
      <c r="AG37" s="26">
        <v>0</v>
      </c>
      <c r="AH37" s="26">
        <v>0</v>
      </c>
      <c r="AI37" s="26"/>
      <c r="AJ37" s="26">
        <v>0</v>
      </c>
      <c r="AK37" s="27">
        <f>SUM(AG37:AJ37)</f>
        <v>0</v>
      </c>
      <c r="AL37" s="15"/>
      <c r="AM37" s="26">
        <v>0</v>
      </c>
      <c r="AN37" s="26">
        <v>0</v>
      </c>
      <c r="AO37" s="26"/>
      <c r="AP37" s="26">
        <v>0</v>
      </c>
      <c r="AQ37" s="27">
        <f>SUM(AM37:AP37)</f>
        <v>0</v>
      </c>
      <c r="AS37" s="26">
        <v>0</v>
      </c>
      <c r="AT37" s="26">
        <v>0</v>
      </c>
      <c r="AU37" s="26"/>
      <c r="AV37" s="26">
        <v>0</v>
      </c>
      <c r="AW37" s="27">
        <f>SUM(AS37:AV37)</f>
        <v>0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3879516</v>
      </c>
      <c r="BZ37" s="26">
        <f t="shared" si="108"/>
        <v>0</v>
      </c>
      <c r="CA37" s="27">
        <f>SUM(BW37:BZ37)</f>
        <v>3879516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/>
      <c r="AD38" s="28">
        <v>0</v>
      </c>
      <c r="AE38" s="28">
        <f>SUM(AA38:AD38)</f>
        <v>0</v>
      </c>
      <c r="AG38" s="28">
        <v>0</v>
      </c>
      <c r="AH38" s="28">
        <v>0</v>
      </c>
      <c r="AI38" s="28"/>
      <c r="AJ38" s="28">
        <v>0</v>
      </c>
      <c r="AK38" s="28">
        <f>SUM(AG38:AJ38)</f>
        <v>0</v>
      </c>
      <c r="AM38" s="28">
        <v>0</v>
      </c>
      <c r="AN38" s="28">
        <v>0</v>
      </c>
      <c r="AO38" s="28"/>
      <c r="AP38" s="28">
        <v>0</v>
      </c>
      <c r="AQ38" s="28">
        <f>SUM(AM38:AP38)</f>
        <v>0</v>
      </c>
      <c r="AS38" s="28">
        <v>0</v>
      </c>
      <c r="AT38" s="28">
        <v>0</v>
      </c>
      <c r="AU38" s="28"/>
      <c r="AV38" s="28">
        <v>0</v>
      </c>
      <c r="AW38" s="28">
        <f>SUM(AS38:AV38)</f>
        <v>0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6.3819999999999997</v>
      </c>
      <c r="BZ38" s="28">
        <f t="shared" si="108"/>
        <v>0</v>
      </c>
      <c r="CA38" s="28">
        <f>SUM(BW38:BZ38)</f>
        <v>6.3819999999999997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/>
      <c r="AD41" s="26">
        <v>0</v>
      </c>
      <c r="AE41" s="27">
        <f>SUM(AA41:AD41)</f>
        <v>0</v>
      </c>
      <c r="AG41" s="26">
        <v>0</v>
      </c>
      <c r="AH41" s="26">
        <v>0</v>
      </c>
      <c r="AI41" s="26"/>
      <c r="AJ41" s="26">
        <v>0</v>
      </c>
      <c r="AK41" s="27">
        <f>SUM(AG41:AJ41)</f>
        <v>0</v>
      </c>
      <c r="AL41" s="15"/>
      <c r="AM41" s="26">
        <v>0</v>
      </c>
      <c r="AN41" s="26">
        <v>0</v>
      </c>
      <c r="AO41" s="26"/>
      <c r="AP41" s="26">
        <v>0</v>
      </c>
      <c r="AQ41" s="27">
        <f>SUM(AM41:AP41)</f>
        <v>0</v>
      </c>
      <c r="AS41" s="26">
        <v>0</v>
      </c>
      <c r="AT41" s="26">
        <v>0</v>
      </c>
      <c r="AU41" s="26"/>
      <c r="AV41" s="26">
        <v>0</v>
      </c>
      <c r="AW41" s="27">
        <f>SUM(AS41:AV41)</f>
        <v>0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325948</v>
      </c>
      <c r="BZ41" s="26">
        <f t="shared" si="109"/>
        <v>0</v>
      </c>
      <c r="CA41" s="27">
        <f>SUM(BW41:BZ41)</f>
        <v>325948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0</v>
      </c>
      <c r="AD45" s="26"/>
      <c r="AE45" s="27">
        <f>SUM(AA45:AD45)</f>
        <v>0</v>
      </c>
      <c r="AG45" s="26">
        <v>0</v>
      </c>
      <c r="AH45" s="26">
        <v>0</v>
      </c>
      <c r="AI45" s="26">
        <v>0</v>
      </c>
      <c r="AJ45" s="26"/>
      <c r="AK45" s="27">
        <f>SUM(AG45:AJ45)</f>
        <v>0</v>
      </c>
      <c r="AL45" s="15"/>
      <c r="AM45" s="26">
        <v>0</v>
      </c>
      <c r="AN45" s="26">
        <v>0</v>
      </c>
      <c r="AO45" s="26">
        <v>0</v>
      </c>
      <c r="AP45" s="26"/>
      <c r="AQ45" s="27">
        <f>SUM(AM45:AP45)</f>
        <v>0</v>
      </c>
      <c r="AS45" s="26">
        <v>0</v>
      </c>
      <c r="AT45" s="26">
        <v>0</v>
      </c>
      <c r="AU45" s="26">
        <v>0</v>
      </c>
      <c r="AV45" s="26"/>
      <c r="AW45" s="27">
        <f>SUM(AS45:AV45)</f>
        <v>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3270860</v>
      </c>
      <c r="BZ45" s="26">
        <f t="shared" si="110"/>
        <v>3368</v>
      </c>
      <c r="CA45" s="27">
        <f>SUM(BW45:BZ45)</f>
        <v>3274228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7135</v>
      </c>
      <c r="R49" s="26">
        <f t="shared" si="113"/>
        <v>14905</v>
      </c>
      <c r="S49" s="27">
        <f>SUM(O49:R49)</f>
        <v>22040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4160</v>
      </c>
      <c r="X49" s="26">
        <f t="shared" si="114"/>
        <v>8401</v>
      </c>
      <c r="Y49" s="27">
        <f>SUM(U49:X49)</f>
        <v>12561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0</v>
      </c>
      <c r="AD49" s="26">
        <f t="shared" si="115"/>
        <v>0</v>
      </c>
      <c r="AE49" s="27">
        <f>SUM(AA49:AD49)</f>
        <v>0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0</v>
      </c>
      <c r="AJ49" s="26">
        <f t="shared" si="116"/>
        <v>0</v>
      </c>
      <c r="AK49" s="27">
        <f>SUM(AG49:AJ49)</f>
        <v>0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0</v>
      </c>
      <c r="AP49" s="26">
        <f t="shared" si="117"/>
        <v>0</v>
      </c>
      <c r="AQ49" s="27">
        <f>SUM(AM49:AP49)</f>
        <v>0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0</v>
      </c>
      <c r="AV49" s="26">
        <f t="shared" si="118"/>
        <v>0</v>
      </c>
      <c r="AW49" s="27">
        <f>SUM(AS49:AV49)</f>
        <v>0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0</v>
      </c>
      <c r="BB49" s="26">
        <f t="shared" si="119"/>
        <v>0</v>
      </c>
      <c r="BC49" s="27">
        <f>SUM(AY49:BB49)</f>
        <v>0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447334</v>
      </c>
      <c r="BZ49" s="26">
        <f t="shared" si="123"/>
        <v>238216</v>
      </c>
      <c r="CA49" s="27">
        <f>SUM(BW49:BZ49)</f>
        <v>685550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126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127">SUM(U52:X52)</f>
        <v>12561</v>
      </c>
      <c r="AA52" s="33"/>
      <c r="AB52" s="33"/>
      <c r="AC52" s="33"/>
      <c r="AD52" s="33"/>
      <c r="AE52" s="33">
        <f t="shared" ref="AE52:AE59" si="128">SUM(AA52:AD52)</f>
        <v>0</v>
      </c>
      <c r="AG52" s="33"/>
      <c r="AH52" s="33"/>
      <c r="AI52" s="33"/>
      <c r="AJ52" s="33"/>
      <c r="AK52" s="33">
        <f t="shared" ref="AK52:AK59" si="129">SUM(AG52:AJ52)</f>
        <v>0</v>
      </c>
      <c r="AM52" s="33"/>
      <c r="AN52" s="33"/>
      <c r="AO52" s="33"/>
      <c r="AP52" s="33"/>
      <c r="AQ52" s="33">
        <f t="shared" ref="AQ52:AQ59" si="130">SUM(AM52:AP52)</f>
        <v>0</v>
      </c>
      <c r="AS52" s="33"/>
      <c r="AT52" s="33"/>
      <c r="AU52" s="33"/>
      <c r="AV52" s="33"/>
      <c r="AW52" s="33">
        <f t="shared" ref="AW52:AW59" si="131">SUM(AS52:AV52)</f>
        <v>0</v>
      </c>
      <c r="AY52" s="33"/>
      <c r="AZ52" s="33"/>
      <c r="BA52" s="33"/>
      <c r="BB52" s="33"/>
      <c r="BC52" s="33">
        <f t="shared" ref="BC52:BC59" si="132">SUM(AY52:BB52)</f>
        <v>0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172456</v>
      </c>
      <c r="BZ52" s="33">
        <f t="shared" si="136"/>
        <v>142699</v>
      </c>
      <c r="CA52" s="33">
        <f t="shared" ref="CA52:CA59" si="137">SUM(BW52:BZ52)</f>
        <v>315155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>
        <v>737556</v>
      </c>
      <c r="P62" s="26">
        <v>0</v>
      </c>
      <c r="Q62" s="26">
        <v>0</v>
      </c>
      <c r="R62" s="26">
        <v>0</v>
      </c>
      <c r="S62" s="27">
        <f>SUM(O62:R62)</f>
        <v>737556</v>
      </c>
      <c r="T62" s="15"/>
      <c r="U62" s="26">
        <v>635035</v>
      </c>
      <c r="V62" s="26">
        <v>0</v>
      </c>
      <c r="W62" s="26">
        <v>0</v>
      </c>
      <c r="X62" s="26">
        <v>0</v>
      </c>
      <c r="Y62" s="27">
        <f>SUM(U62:X62)</f>
        <v>635035</v>
      </c>
      <c r="AA62" s="26"/>
      <c r="AB62" s="26">
        <v>0</v>
      </c>
      <c r="AC62" s="26">
        <v>0</v>
      </c>
      <c r="AD62" s="26">
        <v>0</v>
      </c>
      <c r="AE62" s="27">
        <f>SUM(AA62:AD62)</f>
        <v>0</v>
      </c>
      <c r="AG62" s="26"/>
      <c r="AH62" s="26">
        <v>0</v>
      </c>
      <c r="AI62" s="26">
        <v>0</v>
      </c>
      <c r="AJ62" s="26">
        <v>0</v>
      </c>
      <c r="AK62" s="27">
        <f>SUM(AG62:AJ62)</f>
        <v>0</v>
      </c>
      <c r="AL62" s="15"/>
      <c r="AM62" s="26"/>
      <c r="AN62" s="26">
        <v>0</v>
      </c>
      <c r="AO62" s="26">
        <v>0</v>
      </c>
      <c r="AP62" s="26">
        <v>0</v>
      </c>
      <c r="AQ62" s="27">
        <f>SUM(AM62:AP62)</f>
        <v>0</v>
      </c>
      <c r="AS62" s="26"/>
      <c r="AT62" s="26">
        <v>0</v>
      </c>
      <c r="AU62" s="26">
        <v>0</v>
      </c>
      <c r="AV62" s="26">
        <v>0</v>
      </c>
      <c r="AW62" s="27">
        <f>SUM(AS62:AV62)</f>
        <v>0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2917871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2917871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>
        <v>188657</v>
      </c>
      <c r="R66" s="26">
        <v>10008</v>
      </c>
      <c r="S66" s="27">
        <f>SUM(O66:R66)</f>
        <v>198665</v>
      </c>
      <c r="U66" s="26">
        <v>0</v>
      </c>
      <c r="V66" s="26">
        <v>0</v>
      </c>
      <c r="W66" s="26">
        <v>147333</v>
      </c>
      <c r="X66" s="26">
        <v>9216</v>
      </c>
      <c r="Y66" s="27">
        <f>SUM(U66:X66)</f>
        <v>156549</v>
      </c>
      <c r="AA66" s="26">
        <v>0</v>
      </c>
      <c r="AB66" s="26">
        <v>0</v>
      </c>
      <c r="AC66" s="26"/>
      <c r="AD66" s="26"/>
      <c r="AE66" s="27">
        <f>SUM(AA66:AD66)</f>
        <v>0</v>
      </c>
      <c r="AG66" s="26">
        <v>0</v>
      </c>
      <c r="AH66" s="26">
        <v>0</v>
      </c>
      <c r="AI66" s="26"/>
      <c r="AJ66" s="26"/>
      <c r="AK66" s="27">
        <f>SUM(AG66:AJ66)</f>
        <v>0</v>
      </c>
      <c r="AM66" s="26">
        <v>0</v>
      </c>
      <c r="AN66" s="26">
        <v>0</v>
      </c>
      <c r="AO66" s="26"/>
      <c r="AP66" s="26"/>
      <c r="AQ66" s="27">
        <f>SUM(AM66:AP66)</f>
        <v>0</v>
      </c>
      <c r="AS66" s="26">
        <v>0</v>
      </c>
      <c r="AT66" s="26">
        <v>0</v>
      </c>
      <c r="AU66" s="26"/>
      <c r="AV66" s="26"/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726989</v>
      </c>
      <c r="BZ66" s="26">
        <f t="shared" si="139"/>
        <v>42486</v>
      </c>
      <c r="CA66" s="27">
        <f>SUM(BW66:BZ66)</f>
        <v>769475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>
        <v>86709</v>
      </c>
      <c r="R70" s="26">
        <v>0</v>
      </c>
      <c r="S70" s="27">
        <f>SUM(O70:R70)</f>
        <v>86709</v>
      </c>
      <c r="U70" s="26">
        <v>0</v>
      </c>
      <c r="V70" s="26">
        <v>0</v>
      </c>
      <c r="W70" s="26">
        <v>51433</v>
      </c>
      <c r="X70" s="26">
        <v>0</v>
      </c>
      <c r="Y70" s="27">
        <f>SUM(U70:X70)</f>
        <v>51433</v>
      </c>
      <c r="AA70" s="26">
        <v>0</v>
      </c>
      <c r="AB70" s="26">
        <v>0</v>
      </c>
      <c r="AC70" s="26"/>
      <c r="AD70" s="26">
        <v>0</v>
      </c>
      <c r="AE70" s="27">
        <f>SUM(AA70:AD70)</f>
        <v>0</v>
      </c>
      <c r="AG70" s="26">
        <v>0</v>
      </c>
      <c r="AH70" s="26">
        <v>0</v>
      </c>
      <c r="AI70" s="26"/>
      <c r="AJ70" s="26">
        <v>0</v>
      </c>
      <c r="AK70" s="27">
        <f>SUM(AG70:AJ70)</f>
        <v>0</v>
      </c>
      <c r="AM70" s="26">
        <v>0</v>
      </c>
      <c r="AN70" s="26">
        <v>0</v>
      </c>
      <c r="AO70" s="26"/>
      <c r="AP70" s="26">
        <v>0</v>
      </c>
      <c r="AQ70" s="27">
        <f>SUM(AM70:AP70)</f>
        <v>0</v>
      </c>
      <c r="AS70" s="26">
        <v>0</v>
      </c>
      <c r="AT70" s="26">
        <v>0</v>
      </c>
      <c r="AU70" s="26"/>
      <c r="AV70" s="26">
        <v>0</v>
      </c>
      <c r="AW70" s="27">
        <f>SUM(AS70:AV70)</f>
        <v>0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309764</v>
      </c>
      <c r="BZ70" s="26">
        <f t="shared" si="140"/>
        <v>0</v>
      </c>
      <c r="CA70" s="27">
        <f>SUM(BW70:BZ70)</f>
        <v>309764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x14ac:dyDescent="0.25">
      <c r="C72" s="15"/>
      <c r="D72" s="15"/>
      <c r="E72" s="15"/>
      <c r="F72" s="15"/>
      <c r="I72" s="15"/>
      <c r="J72" s="15"/>
      <c r="K72" s="15"/>
      <c r="L72" s="15"/>
      <c r="O72" s="15"/>
      <c r="P72" s="15"/>
      <c r="Q72" s="15"/>
      <c r="R72" s="15"/>
      <c r="U72" s="15"/>
      <c r="V72" s="15"/>
      <c r="W72" s="15"/>
      <c r="X72" s="15"/>
      <c r="AA72" s="15"/>
      <c r="AB72" s="15"/>
      <c r="AC72" s="15"/>
      <c r="AD72" s="15"/>
      <c r="AG72" s="15"/>
      <c r="AH72" s="15"/>
      <c r="AI72" s="15"/>
      <c r="AJ72" s="15"/>
      <c r="AM72" s="15"/>
      <c r="AN72" s="15"/>
      <c r="AO72" s="15"/>
      <c r="AP72" s="15"/>
      <c r="AS72" s="15"/>
      <c r="AT72" s="15"/>
      <c r="AU72" s="15"/>
      <c r="AV72" s="15"/>
      <c r="AY72" s="15"/>
      <c r="AZ72" s="15"/>
      <c r="BA72" s="15"/>
      <c r="BB72" s="15"/>
      <c r="BE72" s="15"/>
      <c r="BF72" s="15"/>
      <c r="BG72" s="15"/>
      <c r="BH72" s="15"/>
      <c r="BK72" s="15"/>
      <c r="BL72" s="15"/>
      <c r="BM72" s="15"/>
      <c r="BN72" s="15"/>
      <c r="BQ72" s="15"/>
      <c r="BR72" s="15"/>
      <c r="BS72" s="15"/>
      <c r="BT72" s="15"/>
      <c r="BW72" s="15"/>
      <c r="BX72" s="15"/>
      <c r="BY72" s="15"/>
      <c r="BZ72" s="15"/>
    </row>
    <row r="73" spans="1:79" x14ac:dyDescent="0.25">
      <c r="C73" s="15"/>
      <c r="D73" s="15"/>
      <c r="E73" s="15"/>
      <c r="F73" s="15"/>
      <c r="I73" s="15"/>
      <c r="J73" s="15"/>
      <c r="K73" s="15"/>
      <c r="L73" s="15"/>
      <c r="O73" s="15"/>
      <c r="P73" s="15"/>
      <c r="Q73" s="15"/>
      <c r="R73" s="15"/>
      <c r="U73" s="15"/>
      <c r="V73" s="15"/>
      <c r="W73" s="15"/>
      <c r="X73" s="15"/>
      <c r="AA73" s="15"/>
      <c r="AB73" s="15"/>
      <c r="AC73" s="15"/>
      <c r="AD73" s="15"/>
      <c r="AG73" s="15"/>
      <c r="AH73" s="15"/>
      <c r="AI73" s="15"/>
      <c r="AJ73" s="15"/>
      <c r="AM73" s="15"/>
      <c r="AN73" s="15"/>
      <c r="AO73" s="15"/>
      <c r="AP73" s="15"/>
      <c r="AS73" s="15"/>
      <c r="AT73" s="15"/>
      <c r="AU73" s="15"/>
      <c r="AV73" s="15"/>
      <c r="AY73" s="15"/>
      <c r="AZ73" s="15"/>
      <c r="BA73" s="15"/>
      <c r="BB73" s="15"/>
      <c r="BE73" s="15"/>
      <c r="BF73" s="15"/>
      <c r="BG73" s="15"/>
      <c r="BH73" s="15"/>
      <c r="BK73" s="15"/>
      <c r="BL73" s="15"/>
      <c r="BM73" s="15"/>
      <c r="BN73" s="15"/>
      <c r="BQ73" s="15"/>
      <c r="BR73" s="15"/>
      <c r="BS73" s="15"/>
      <c r="BT73" s="15"/>
      <c r="BW73" s="15"/>
      <c r="BX73" s="15"/>
      <c r="BY73" s="15"/>
      <c r="BZ73" s="15"/>
    </row>
    <row r="74" spans="1:79" x14ac:dyDescent="0.25">
      <c r="C74" s="15"/>
      <c r="D74" s="15"/>
      <c r="E74" s="15"/>
      <c r="F74" s="15"/>
      <c r="I74" s="15"/>
      <c r="J74" s="15"/>
      <c r="K74" s="15"/>
      <c r="L74" s="15"/>
      <c r="O74" s="15"/>
      <c r="P74" s="15"/>
      <c r="Q74" s="15"/>
      <c r="R74" s="15"/>
      <c r="U74" s="15"/>
      <c r="V74" s="15"/>
      <c r="W74" s="15"/>
      <c r="X74" s="15"/>
      <c r="AA74" s="15"/>
      <c r="AB74" s="15"/>
      <c r="AC74" s="15"/>
      <c r="AD74" s="15"/>
      <c r="AG74" s="15"/>
      <c r="AH74" s="15"/>
      <c r="AI74" s="15"/>
      <c r="AJ74" s="15"/>
      <c r="AM74" s="15"/>
      <c r="AN74" s="15"/>
      <c r="AO74" s="15"/>
      <c r="AP74" s="15"/>
      <c r="AS74" s="15"/>
      <c r="AT74" s="15"/>
      <c r="AU74" s="15"/>
      <c r="AV74" s="15"/>
      <c r="AY74" s="15"/>
      <c r="AZ74" s="15"/>
      <c r="BA74" s="15"/>
      <c r="BB74" s="15"/>
      <c r="BE74" s="15"/>
      <c r="BF74" s="15"/>
      <c r="BG74" s="15"/>
      <c r="BH74" s="15"/>
      <c r="BK74" s="15"/>
      <c r="BL74" s="15"/>
      <c r="BM74" s="15"/>
      <c r="BN74" s="15"/>
      <c r="BQ74" s="15"/>
      <c r="BR74" s="15"/>
      <c r="BS74" s="15"/>
      <c r="BT74" s="15"/>
      <c r="BW74" s="15"/>
      <c r="BX74" s="15"/>
      <c r="BY74" s="15"/>
      <c r="BZ74" s="15"/>
    </row>
    <row r="75" spans="1:79" x14ac:dyDescent="0.25">
      <c r="C75" s="15"/>
      <c r="D75" s="15"/>
      <c r="E75" s="15"/>
      <c r="F75" s="15"/>
      <c r="I75" s="15"/>
      <c r="J75" s="15"/>
      <c r="K75" s="15"/>
      <c r="L75" s="15"/>
      <c r="O75" s="15"/>
      <c r="P75" s="15"/>
      <c r="Q75" s="15"/>
      <c r="R75" s="15"/>
      <c r="U75" s="15"/>
      <c r="V75" s="15"/>
      <c r="W75" s="15"/>
      <c r="X75" s="15"/>
      <c r="AA75" s="15"/>
      <c r="AB75" s="15"/>
      <c r="AC75" s="15"/>
      <c r="AD75" s="15"/>
      <c r="AG75" s="15"/>
      <c r="AH75" s="15"/>
      <c r="AI75" s="15"/>
      <c r="AJ75" s="15"/>
      <c r="AM75" s="15"/>
      <c r="AN75" s="15"/>
      <c r="AO75" s="15"/>
      <c r="AP75" s="15"/>
      <c r="AS75" s="15"/>
      <c r="AT75" s="15"/>
      <c r="AU75" s="15"/>
      <c r="AV75" s="15"/>
      <c r="AY75" s="15"/>
      <c r="AZ75" s="15"/>
      <c r="BA75" s="15"/>
      <c r="BB75" s="15"/>
      <c r="BE75" s="15"/>
      <c r="BF75" s="15"/>
      <c r="BG75" s="15"/>
      <c r="BH75" s="15"/>
      <c r="BK75" s="15"/>
      <c r="BL75" s="15"/>
      <c r="BM75" s="15"/>
      <c r="BN75" s="15"/>
      <c r="BQ75" s="15"/>
      <c r="BR75" s="15"/>
      <c r="BS75" s="15"/>
      <c r="BT75" s="15"/>
      <c r="BW75" s="15"/>
      <c r="BX75" s="15"/>
      <c r="BY75" s="15"/>
      <c r="BZ75" s="15"/>
    </row>
    <row r="76" spans="1:79" x14ac:dyDescent="0.25">
      <c r="C76" s="15"/>
      <c r="D76" s="15"/>
      <c r="E76" s="15"/>
      <c r="F76" s="15"/>
      <c r="I76" s="15"/>
      <c r="J76" s="15"/>
      <c r="K76" s="15"/>
      <c r="L76" s="15"/>
      <c r="O76" s="15"/>
      <c r="P76" s="15"/>
      <c r="Q76" s="15"/>
      <c r="R76" s="15"/>
      <c r="U76" s="15"/>
      <c r="V76" s="15"/>
      <c r="W76" s="15"/>
      <c r="X76" s="15"/>
      <c r="AA76" s="15"/>
      <c r="AB76" s="15"/>
      <c r="AC76" s="15"/>
      <c r="AD76" s="15"/>
      <c r="AG76" s="15"/>
      <c r="AH76" s="15"/>
      <c r="AI76" s="15"/>
      <c r="AJ76" s="15"/>
      <c r="AM76" s="15"/>
      <c r="AN76" s="15"/>
      <c r="AO76" s="15"/>
      <c r="AP76" s="15"/>
      <c r="AS76" s="15"/>
      <c r="AT76" s="15"/>
      <c r="AU76" s="15"/>
      <c r="AV76" s="15"/>
      <c r="AY76" s="15"/>
      <c r="AZ76" s="15"/>
      <c r="BA76" s="15"/>
      <c r="BB76" s="15"/>
      <c r="BE76" s="15"/>
      <c r="BF76" s="15"/>
      <c r="BG76" s="15"/>
      <c r="BH76" s="15"/>
      <c r="BK76" s="15"/>
      <c r="BL76" s="15"/>
      <c r="BM76" s="15"/>
      <c r="BN76" s="15"/>
      <c r="BQ76" s="15"/>
      <c r="BR76" s="15"/>
      <c r="BS76" s="15"/>
      <c r="BT76" s="15"/>
      <c r="BW76" s="15"/>
      <c r="BX76" s="15"/>
      <c r="BY76" s="15"/>
      <c r="BZ76" s="15"/>
    </row>
    <row r="77" spans="1:79" x14ac:dyDescent="0.25">
      <c r="C77" s="15"/>
      <c r="D77" s="15"/>
      <c r="E77" s="15"/>
      <c r="F77" s="15"/>
      <c r="I77" s="15"/>
      <c r="J77" s="15"/>
      <c r="K77" s="15"/>
      <c r="L77" s="15"/>
      <c r="O77" s="15"/>
      <c r="P77" s="15"/>
      <c r="Q77" s="15"/>
      <c r="R77" s="15"/>
      <c r="U77" s="15"/>
      <c r="V77" s="15"/>
      <c r="W77" s="15"/>
      <c r="X77" s="15"/>
      <c r="AA77" s="15"/>
      <c r="AB77" s="15"/>
      <c r="AC77" s="15"/>
      <c r="AD77" s="15"/>
      <c r="AG77" s="15"/>
      <c r="AH77" s="15"/>
      <c r="AI77" s="15"/>
      <c r="AJ77" s="15"/>
      <c r="AM77" s="15"/>
      <c r="AN77" s="15"/>
      <c r="AO77" s="15"/>
      <c r="AP77" s="15"/>
      <c r="AS77" s="15"/>
      <c r="AT77" s="15"/>
      <c r="AU77" s="15"/>
      <c r="AV77" s="15"/>
      <c r="AY77" s="15"/>
      <c r="AZ77" s="15"/>
      <c r="BA77" s="15"/>
      <c r="BB77" s="15"/>
      <c r="BE77" s="15"/>
      <c r="BF77" s="15"/>
      <c r="BG77" s="15"/>
      <c r="BH77" s="15"/>
      <c r="BK77" s="15"/>
      <c r="BL77" s="15"/>
      <c r="BM77" s="15"/>
      <c r="BN77" s="15"/>
      <c r="BQ77" s="15"/>
      <c r="BR77" s="15"/>
      <c r="BS77" s="15"/>
      <c r="BT77" s="15"/>
      <c r="BW77" s="15"/>
      <c r="BX77" s="15"/>
      <c r="BY77" s="15"/>
      <c r="BZ77" s="15"/>
    </row>
    <row r="78" spans="1:79" x14ac:dyDescent="0.25">
      <c r="C78" s="15"/>
      <c r="D78" s="15"/>
      <c r="E78" s="15"/>
      <c r="F78" s="15"/>
      <c r="I78" s="15"/>
      <c r="J78" s="15"/>
      <c r="K78" s="15"/>
      <c r="L78" s="15"/>
      <c r="O78" s="15"/>
      <c r="P78" s="15"/>
      <c r="Q78" s="15"/>
      <c r="R78" s="15"/>
      <c r="U78" s="15"/>
      <c r="V78" s="15"/>
      <c r="W78" s="15"/>
      <c r="X78" s="15"/>
      <c r="AA78" s="15"/>
      <c r="AB78" s="15"/>
      <c r="AC78" s="15"/>
      <c r="AD78" s="15"/>
      <c r="AG78" s="15"/>
      <c r="AH78" s="15"/>
      <c r="AI78" s="15"/>
      <c r="AJ78" s="15"/>
      <c r="AM78" s="15"/>
      <c r="AN78" s="15"/>
      <c r="AO78" s="15"/>
      <c r="AP78" s="15"/>
      <c r="AS78" s="15"/>
      <c r="AT78" s="15"/>
      <c r="AU78" s="15"/>
      <c r="AV78" s="15"/>
      <c r="AY78" s="15"/>
      <c r="AZ78" s="15"/>
      <c r="BA78" s="15"/>
      <c r="BB78" s="15"/>
      <c r="BE78" s="15"/>
      <c r="BF78" s="15"/>
      <c r="BG78" s="15"/>
      <c r="BH78" s="15"/>
      <c r="BK78" s="15"/>
      <c r="BL78" s="15"/>
      <c r="BM78" s="15"/>
      <c r="BN78" s="15"/>
      <c r="BQ78" s="15"/>
      <c r="BR78" s="15"/>
      <c r="BS78" s="15"/>
      <c r="BT78" s="15"/>
      <c r="BW78" s="15"/>
      <c r="BX78" s="15"/>
      <c r="BY78" s="15"/>
      <c r="BZ78" s="15"/>
    </row>
    <row r="79" spans="1:79" x14ac:dyDescent="0.25">
      <c r="C79" s="15"/>
      <c r="D79" s="15"/>
      <c r="E79" s="15"/>
      <c r="F79" s="15"/>
      <c r="I79" s="15"/>
      <c r="J79" s="15"/>
      <c r="K79" s="15"/>
      <c r="L79" s="15"/>
      <c r="O79" s="15"/>
      <c r="P79" s="15"/>
      <c r="Q79" s="15"/>
      <c r="R79" s="15"/>
      <c r="U79" s="15"/>
      <c r="V79" s="15"/>
      <c r="W79" s="15"/>
      <c r="X79" s="15"/>
      <c r="AA79" s="15"/>
      <c r="AB79" s="15"/>
      <c r="AC79" s="15"/>
      <c r="AD79" s="15"/>
      <c r="AG79" s="15"/>
      <c r="AH79" s="15"/>
      <c r="AI79" s="15"/>
      <c r="AJ79" s="15"/>
      <c r="AM79" s="15"/>
      <c r="AN79" s="15"/>
      <c r="AO79" s="15"/>
      <c r="AP79" s="15"/>
      <c r="AS79" s="15"/>
      <c r="AT79" s="15"/>
      <c r="AU79" s="15"/>
      <c r="AV79" s="15"/>
      <c r="AY79" s="15"/>
      <c r="AZ79" s="15"/>
      <c r="BA79" s="15"/>
      <c r="BB79" s="15"/>
      <c r="BE79" s="15"/>
      <c r="BF79" s="15"/>
      <c r="BG79" s="15"/>
      <c r="BH79" s="15"/>
      <c r="BK79" s="15"/>
      <c r="BL79" s="15"/>
      <c r="BM79" s="15"/>
      <c r="BN79" s="15"/>
      <c r="BQ79" s="15"/>
      <c r="BR79" s="15"/>
      <c r="BS79" s="15"/>
      <c r="BT79" s="15"/>
      <c r="BW79" s="15"/>
      <c r="BX79" s="15"/>
      <c r="BY79" s="15"/>
      <c r="BZ79" s="15"/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</sheetData>
  <mergeCells count="104">
    <mergeCell ref="A58:A59"/>
    <mergeCell ref="A62:A63"/>
    <mergeCell ref="A66:A67"/>
    <mergeCell ref="A70:A71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2022-05-19T03:29:03Z</dcterms:created>
  <dcterms:modified xsi:type="dcterms:W3CDTF">2022-05-19T03:30:15Z</dcterms:modified>
</cp:coreProperties>
</file>