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июн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июнь!#REF!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3" l="1"/>
  <c r="AI5" i="3"/>
  <c r="AH5" i="3"/>
  <c r="AG5" i="3"/>
  <c r="V5" i="3" l="1"/>
  <c r="W5" i="3"/>
  <c r="X5" i="3"/>
  <c r="U5" i="3"/>
  <c r="BZ99" i="3"/>
  <c r="BY99" i="3"/>
  <c r="BX99" i="3"/>
  <c r="BW99" i="3"/>
  <c r="BU99" i="3"/>
  <c r="BO99" i="3"/>
  <c r="BI99" i="3"/>
  <c r="BC99" i="3"/>
  <c r="AW99" i="3"/>
  <c r="AQ99" i="3"/>
  <c r="AK99" i="3"/>
  <c r="AE99" i="3"/>
  <c r="Y99" i="3"/>
  <c r="S99" i="3"/>
  <c r="M99" i="3"/>
  <c r="G99" i="3"/>
  <c r="BZ98" i="3"/>
  <c r="BY98" i="3"/>
  <c r="BX98" i="3"/>
  <c r="BW98" i="3"/>
  <c r="BU98" i="3"/>
  <c r="BO98" i="3"/>
  <c r="BI98" i="3"/>
  <c r="BC98" i="3"/>
  <c r="AW98" i="3"/>
  <c r="AQ98" i="3"/>
  <c r="AK98" i="3"/>
  <c r="AE98" i="3"/>
  <c r="Y98" i="3"/>
  <c r="S98" i="3"/>
  <c r="M98" i="3"/>
  <c r="G98" i="3"/>
  <c r="BZ95" i="3"/>
  <c r="BY95" i="3"/>
  <c r="BX95" i="3"/>
  <c r="BW95" i="3"/>
  <c r="BU95" i="3"/>
  <c r="BO95" i="3"/>
  <c r="BI95" i="3"/>
  <c r="BC95" i="3"/>
  <c r="AW95" i="3"/>
  <c r="AQ95" i="3"/>
  <c r="AK95" i="3"/>
  <c r="AE95" i="3"/>
  <c r="Y95" i="3"/>
  <c r="S95" i="3"/>
  <c r="M95" i="3"/>
  <c r="G95" i="3"/>
  <c r="BZ94" i="3"/>
  <c r="BY94" i="3"/>
  <c r="BX94" i="3"/>
  <c r="BW94" i="3"/>
  <c r="BU94" i="3"/>
  <c r="BO94" i="3"/>
  <c r="BI94" i="3"/>
  <c r="BC94" i="3"/>
  <c r="AW94" i="3"/>
  <c r="AQ94" i="3"/>
  <c r="AK94" i="3"/>
  <c r="AE94" i="3"/>
  <c r="Y94" i="3"/>
  <c r="S94" i="3"/>
  <c r="M94" i="3"/>
  <c r="G94" i="3"/>
  <c r="CA99" i="3" l="1"/>
  <c r="CA95" i="3"/>
  <c r="CA98" i="3"/>
  <c r="CA94" i="3"/>
  <c r="P6" i="3"/>
  <c r="Q6" i="3"/>
  <c r="R6" i="3"/>
  <c r="O6" i="3"/>
  <c r="BZ91" i="3"/>
  <c r="BY91" i="3"/>
  <c r="BX91" i="3"/>
  <c r="BW91" i="3"/>
  <c r="BU91" i="3"/>
  <c r="BO91" i="3"/>
  <c r="BI91" i="3"/>
  <c r="BC91" i="3"/>
  <c r="AW91" i="3"/>
  <c r="AQ91" i="3"/>
  <c r="AK91" i="3"/>
  <c r="AE91" i="3"/>
  <c r="Y91" i="3"/>
  <c r="S91" i="3"/>
  <c r="M91" i="3"/>
  <c r="G91" i="3"/>
  <c r="BZ90" i="3"/>
  <c r="BY90" i="3"/>
  <c r="BX90" i="3"/>
  <c r="BW90" i="3"/>
  <c r="BU90" i="3"/>
  <c r="BO90" i="3"/>
  <c r="BI90" i="3"/>
  <c r="BC90" i="3"/>
  <c r="AW90" i="3"/>
  <c r="AQ90" i="3"/>
  <c r="AK90" i="3"/>
  <c r="AE90" i="3"/>
  <c r="Y90" i="3"/>
  <c r="S90" i="3"/>
  <c r="M90" i="3"/>
  <c r="G90" i="3"/>
  <c r="CA91" i="3" l="1"/>
  <c r="CA90" i="3"/>
  <c r="BT6" i="3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J5" i="3"/>
  <c r="K5" i="3"/>
  <c r="L5" i="3"/>
  <c r="J6" i="3"/>
  <c r="K6" i="3"/>
  <c r="L6" i="3"/>
  <c r="I6" i="3"/>
  <c r="I5" i="3"/>
  <c r="BZ87" i="3"/>
  <c r="BY87" i="3"/>
  <c r="BX87" i="3"/>
  <c r="BW87" i="3"/>
  <c r="BU87" i="3"/>
  <c r="BO87" i="3"/>
  <c r="BI87" i="3"/>
  <c r="BC87" i="3"/>
  <c r="AW87" i="3"/>
  <c r="AQ87" i="3"/>
  <c r="AK87" i="3"/>
  <c r="AE87" i="3"/>
  <c r="Y87" i="3"/>
  <c r="S87" i="3"/>
  <c r="M87" i="3"/>
  <c r="G87" i="3"/>
  <c r="BZ86" i="3"/>
  <c r="BY86" i="3"/>
  <c r="BX86" i="3"/>
  <c r="BW86" i="3"/>
  <c r="BU86" i="3"/>
  <c r="BO86" i="3"/>
  <c r="BI86" i="3"/>
  <c r="BC86" i="3"/>
  <c r="AW86" i="3"/>
  <c r="AQ86" i="3"/>
  <c r="AK86" i="3"/>
  <c r="AE86" i="3"/>
  <c r="Y86" i="3"/>
  <c r="S86" i="3"/>
  <c r="M86" i="3"/>
  <c r="G86" i="3"/>
  <c r="CA87" i="3" l="1"/>
  <c r="CA86" i="3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J6" i="3" s="1"/>
  <c r="AI20" i="3"/>
  <c r="AI6" i="3" s="1"/>
  <c r="AH20" i="3"/>
  <c r="AG20" i="3"/>
  <c r="AD20" i="3"/>
  <c r="AD6" i="3" s="1"/>
  <c r="AC20" i="3"/>
  <c r="AC6" i="3" s="1"/>
  <c r="AB20" i="3"/>
  <c r="AA20" i="3"/>
  <c r="X20" i="3"/>
  <c r="X6" i="3" s="1"/>
  <c r="W20" i="3"/>
  <c r="W6" i="3" s="1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D5" i="3" s="1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G6" i="3" s="1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AH6" i="3" l="1"/>
  <c r="AK10" i="3"/>
  <c r="AB6" i="3"/>
  <c r="AA6" i="3"/>
  <c r="AC5" i="3"/>
  <c r="AB5" i="3"/>
  <c r="AE28" i="3"/>
  <c r="AA5" i="3"/>
  <c r="V6" i="3"/>
  <c r="Y11" i="3"/>
  <c r="U6" i="3"/>
  <c r="Y6" i="3" s="1"/>
  <c r="R5" i="3"/>
  <c r="Q5" i="3"/>
  <c r="P5" i="3"/>
  <c r="S19" i="3"/>
  <c r="S10" i="3"/>
  <c r="O5" i="3"/>
  <c r="CA59" i="3"/>
  <c r="S6" i="3"/>
  <c r="CA71" i="3"/>
  <c r="M29" i="3"/>
  <c r="CA62" i="3"/>
  <c r="F5" i="3"/>
  <c r="E5" i="3"/>
  <c r="C5" i="3"/>
  <c r="G19" i="3"/>
  <c r="C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U5" i="3"/>
  <c r="BI6" i="3"/>
  <c r="BO6" i="3"/>
  <c r="CA16" i="3"/>
  <c r="CA25" i="3"/>
  <c r="CA34" i="3"/>
  <c r="BW10" i="3"/>
  <c r="BW19" i="3"/>
  <c r="BW28" i="3"/>
  <c r="BY20" i="3"/>
  <c r="BY6" i="3" s="1"/>
  <c r="BY29" i="3"/>
  <c r="CA50" i="3"/>
  <c r="BX6" i="3" l="1"/>
  <c r="BW6" i="3"/>
  <c r="AE5" i="3"/>
  <c r="BZ5" i="3"/>
  <c r="BY5" i="3"/>
  <c r="BW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<sst xmlns="http://schemas.openxmlformats.org/spreadsheetml/2006/main" count="184" uniqueCount="69">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</sst>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7"/>
  <sheetViews>
    <sheetView tabSelected="1" workbookViewId="0">
      <pane xSplit="2" ySplit="7" topLeftCell="AG8" activePane="bottomRight" state="frozen"/>
      <selection pane="topRight" activeCell="C1" sqref="C1"/>
      <selection pane="bottomLeft" activeCell="A8" sqref="A8"/>
      <selection pane="bottomRight" activeCell="A3" sqref="A3:A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29" t="s">
        <v>0</v>
      </c>
      <c r="D2" s="29"/>
      <c r="E2" s="29"/>
      <c r="F2" s="29"/>
      <c r="G2" s="29"/>
      <c r="I2" s="29" t="s">
        <v>1</v>
      </c>
      <c r="J2" s="29"/>
      <c r="K2" s="29"/>
      <c r="L2" s="29"/>
      <c r="M2" s="29"/>
      <c r="O2" s="29" t="s">
        <v>2</v>
      </c>
      <c r="P2" s="29"/>
      <c r="Q2" s="29"/>
      <c r="R2" s="29"/>
      <c r="S2" s="29"/>
      <c r="U2" s="29" t="s">
        <v>3</v>
      </c>
      <c r="V2" s="29"/>
      <c r="W2" s="29"/>
      <c r="X2" s="29"/>
      <c r="Y2" s="29"/>
      <c r="AA2" s="29" t="s">
        <v>4</v>
      </c>
      <c r="AB2" s="29"/>
      <c r="AC2" s="29"/>
      <c r="AD2" s="29"/>
      <c r="AE2" s="29"/>
      <c r="AG2" s="29" t="s">
        <v>5</v>
      </c>
      <c r="AH2" s="29"/>
      <c r="AI2" s="29"/>
      <c r="AJ2" s="29"/>
      <c r="AK2" s="29"/>
      <c r="AM2" s="29" t="s">
        <v>6</v>
      </c>
      <c r="AN2" s="29"/>
      <c r="AO2" s="29"/>
      <c r="AP2" s="29"/>
      <c r="AQ2" s="29"/>
      <c r="AS2" s="29" t="s">
        <v>7</v>
      </c>
      <c r="AT2" s="29"/>
      <c r="AU2" s="29"/>
      <c r="AV2" s="29"/>
      <c r="AW2" s="29"/>
      <c r="AY2" s="29" t="s">
        <v>8</v>
      </c>
      <c r="AZ2" s="29"/>
      <c r="BA2" s="29"/>
      <c r="BB2" s="29"/>
      <c r="BC2" s="29"/>
      <c r="BE2" s="29" t="s">
        <v>9</v>
      </c>
      <c r="BF2" s="29"/>
      <c r="BG2" s="29"/>
      <c r="BH2" s="29"/>
      <c r="BI2" s="29"/>
      <c r="BK2" s="29" t="s">
        <v>10</v>
      </c>
      <c r="BL2" s="29"/>
      <c r="BM2" s="29"/>
      <c r="BN2" s="29"/>
      <c r="BO2" s="29"/>
      <c r="BQ2" s="29" t="s">
        <v>11</v>
      </c>
      <c r="BR2" s="29"/>
      <c r="BS2" s="29"/>
      <c r="BT2" s="29"/>
      <c r="BU2" s="29"/>
      <c r="BW2" s="29">
        <v>2022</v>
      </c>
      <c r="BX2" s="29"/>
      <c r="BY2" s="29"/>
      <c r="BZ2" s="29"/>
      <c r="CA2" s="29"/>
    </row>
    <row r="3" spans="1:81" ht="47.25" customHeight="1" x14ac:dyDescent="0.25">
      <c r="A3" s="33" t="s">
        <v>12</v>
      </c>
      <c r="B3" s="27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0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0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0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0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0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0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0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0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0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0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0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0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0" t="s">
        <v>18</v>
      </c>
    </row>
    <row r="4" spans="1:81" x14ac:dyDescent="0.25">
      <c r="A4" s="34"/>
      <c r="B4" s="26" t="s">
        <v>19</v>
      </c>
      <c r="C4" s="31"/>
      <c r="D4" s="31"/>
      <c r="E4" s="31"/>
      <c r="F4" s="31"/>
      <c r="G4" s="30"/>
      <c r="I4" s="31"/>
      <c r="J4" s="31"/>
      <c r="K4" s="31"/>
      <c r="L4" s="31"/>
      <c r="M4" s="30"/>
      <c r="O4" s="31"/>
      <c r="P4" s="31"/>
      <c r="Q4" s="31"/>
      <c r="R4" s="31"/>
      <c r="S4" s="30"/>
      <c r="U4" s="31"/>
      <c r="V4" s="31"/>
      <c r="W4" s="31"/>
      <c r="X4" s="31"/>
      <c r="Y4" s="30"/>
      <c r="AA4" s="31"/>
      <c r="AB4" s="31"/>
      <c r="AC4" s="31"/>
      <c r="AD4" s="31"/>
      <c r="AE4" s="30"/>
      <c r="AG4" s="31"/>
      <c r="AH4" s="31"/>
      <c r="AI4" s="31"/>
      <c r="AJ4" s="31"/>
      <c r="AK4" s="30"/>
      <c r="AM4" s="31"/>
      <c r="AN4" s="31"/>
      <c r="AO4" s="31"/>
      <c r="AP4" s="31"/>
      <c r="AQ4" s="30"/>
      <c r="AS4" s="31"/>
      <c r="AT4" s="31"/>
      <c r="AU4" s="31"/>
      <c r="AV4" s="31"/>
      <c r="AW4" s="30"/>
      <c r="AY4" s="31"/>
      <c r="AZ4" s="31"/>
      <c r="BA4" s="31"/>
      <c r="BB4" s="31"/>
      <c r="BC4" s="30"/>
      <c r="BE4" s="31"/>
      <c r="BF4" s="31"/>
      <c r="BG4" s="31"/>
      <c r="BH4" s="31"/>
      <c r="BI4" s="30"/>
      <c r="BK4" s="31"/>
      <c r="BL4" s="31"/>
      <c r="BM4" s="31"/>
      <c r="BN4" s="31"/>
      <c r="BO4" s="30"/>
      <c r="BQ4" s="31"/>
      <c r="BR4" s="31"/>
      <c r="BS4" s="31"/>
      <c r="BT4" s="31"/>
      <c r="BU4" s="30"/>
      <c r="BW4" s="31"/>
      <c r="BX4" s="31"/>
      <c r="BY4" s="31"/>
      <c r="BZ4" s="31"/>
      <c r="CA4" s="30"/>
    </row>
    <row r="5" spans="1:81" x14ac:dyDescent="0.25">
      <c r="A5" s="40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I19+I28+I10+I37+I41+I45+I49+I58+I62+I66+I70+I74+I78+I82+I86</f>
        <v>123757539</v>
      </c>
      <c r="J5" s="6">
        <f t="shared" ref="J5:L5" si="1">J19+J28+J10+J37+J41+J45+J49+J58+J62+J66+J70+J74+J78+J82+J86</f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>O19+O28+O10+O37+O41+O45+O49+O58+O62+O66+O70+O74+O78+O82+O86+O90</f>
        <v>152858724</v>
      </c>
      <c r="P5" s="6">
        <f t="shared" ref="P5:R5" si="2">P19+P28+P10+P37+P41+P45+P49+P58+P62+P66+P70+P74+P78+P82+P86+P90</f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>U19+U28+U10+U37+U41+U45+U49+U58+U62+U66+U70+U74+U78+U82+U86+U90+U94+U98</f>
        <v>140445371</v>
      </c>
      <c r="V5" s="6">
        <f t="shared" ref="V5:X5" si="3">V19+V28+V10+V37+V41+V45+V49+V58+V62+V66+V70+V74+V78+V82+V86+V90+V94+V98</f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>AA19+AA28+AA10+AA37+AA41+AA45+AA49+AA58+AA62+AA66+AA70+AA74+AA78+AA82+AA86+AA90+AA94+AA98</f>
        <v>120908319</v>
      </c>
      <c r="AB5" s="6">
        <f t="shared" ref="AB5:AD5" si="4">AB19+AB28+AB10+AB37+AB41+AB45+AB49+AB58+AB62+AB66+AB70+AB74+AB78+AB82+AB86+AB90+AB94+AB98</f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AG19+AG28+AG10+AG37+AG41+AG45+AG49+AG58+AG62+AG66+AG70+AG74+AG78+AG82+AG86+AG90+AG94+AG98</f>
        <v>123052799</v>
      </c>
      <c r="AH5" s="6">
        <f t="shared" ref="AH5:AJ5" si="5">AH19+AH28+AH10+AH37+AH41+AH45+AH49+AH58+AH62+AH66+AH70+AH74+AH78+AH82+AH86+AH90+AH94+AH98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>AM19+AM28+AM10+AM37+AM41+AM45+AM49+AM58+AM62+AM66+AM70+AM74+AM78+AM82+AM86</f>
        <v>0</v>
      </c>
      <c r="AN5" s="6">
        <f t="shared" ref="AN5:AP5" si="6">AN19+AN28+AN10+AN37+AN41+AN45+AN49+AN58+AN62+AN66+AN70+AN74+AN78+AN82+AN86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AS19+AS28+AS10+AS37+AS41+AS45+AS49+AS58+AS62+AS66+AS70+AS74+AS78+AS82+AS86</f>
        <v>0</v>
      </c>
      <c r="AT5" s="6">
        <f t="shared" ref="AT5:AV5" si="7">AT19+AT28+AT10+AT37+AT41+AT45+AT49+AT58+AT62+AT66+AT70+AT74+AT78+AT82+AT86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AY19+AY28+AY10+AY37+AY41+AY45+AY49+AY58+AY62+AY66+AY70+AY74+AY78+AY82+AY86</f>
        <v>0</v>
      </c>
      <c r="AZ5" s="6">
        <f t="shared" ref="AZ5:BB5" si="8">AZ19+AZ28+AZ10+AZ37+AZ41+AZ45+AZ49+AZ58+AZ62+AZ66+AZ70+AZ74+AZ78+AZ82+AZ86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BE19+BE28+BE10+BE37+BE41+BE45+BE49+BE58+BE62+BE66+BE70+BE74+BE78+BE82+BE86</f>
        <v>0</v>
      </c>
      <c r="BF5" s="6">
        <f t="shared" ref="BF5:BH5" si="9">BF19+BF28+BF10+BF37+BF41+BF45+BF49+BF58+BF62+BF66+BF70+BF74+BF78+BF82+BF86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BK19+BK28+BK10+BK37+BK41+BK45+BK49+BK58+BK62+BK66+BK70+BK74+BK78+BK82+BK86</f>
        <v>0</v>
      </c>
      <c r="BL5" s="6">
        <f t="shared" ref="BL5:BN5" si="10">BL19+BL28+BL10+BL37+BL41+BL45+BL49+BL58+BL62+BL66+BL70+BL74+BL78+BL82+BL86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BQ19+BQ28+BQ10+BQ37+BQ41+BQ45+BQ49+BQ58+BQ62+BQ66+BQ70+BQ74+BQ78+BQ82+BQ86</f>
        <v>0</v>
      </c>
      <c r="BR5" s="6">
        <f t="shared" ref="BR5:BT5" si="11">BR19+BR28+BR10+BR37+BR41+BR45+BR49+BR58+BR62+BR66+BR70+BR74+BR78+BR82+BR86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BW19+BW28+BW10+BW37+BW41+BW45+BW49+BW58+BW62+BW66+BW70+BW74+BW78+BW82+BW86+BW90+BW94+BW98</f>
        <v>801398905</v>
      </c>
      <c r="BX5" s="6">
        <f t="shared" ref="BX5:BZ5" si="12">BX19+BX28+BX10+BX37+BX41+BX45+BX49+BX58+BX62+BX66+BX70+BX74+BX78+BX82+BX86+BX90+BX94+BX98</f>
        <v>46396147</v>
      </c>
      <c r="BY5" s="6">
        <f t="shared" si="12"/>
        <v>479208383</v>
      </c>
      <c r="BZ5" s="6">
        <f t="shared" si="12"/>
        <v>103382657</v>
      </c>
      <c r="CA5" s="6">
        <f>SUM(BW5:BZ5)</f>
        <v>1430386092</v>
      </c>
    </row>
    <row r="6" spans="1:81" x14ac:dyDescent="0.25">
      <c r="A6" s="40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I20+I29+I11+I38+I42+I46+I50+I59+I63+I67+I71+I75+I79+I83+I87</f>
        <v>71.053700000000006</v>
      </c>
      <c r="J6" s="8">
        <f t="shared" ref="J6:L6" si="14">J20+J29+J11+J38+J42+J46+J50+J59+J63+J67+J71+J75+J79+J83+J87</f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>O20+O29+O11+O38+O42+O46+O50+O59+O63+O67+O71+O75+O79+O83+O87+O91</f>
        <v>93.174299999999988</v>
      </c>
      <c r="P6" s="8">
        <f t="shared" ref="P6:R6" si="15">P20+P29+P11+P38+P42+P46+P50+P59+P63+P67+P71+P75+P79+P83+P87+P91</f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>U20+U29+U11+U38+U42+U46+U50+U59+U63+U67+U71+U75+U79+U83+U87+U91+U95+U99</f>
        <v>78.924400000000006</v>
      </c>
      <c r="V6" s="8">
        <f t="shared" ref="V6:X6" si="16">V20+V29+V11+V38+V42+V46+V50+V59+V63+V67+V71+V75+V79+V83+V87+V91+V95+V99</f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>AA20+AA29+AA11+AA38+AA42+AA46+AA50+AA59+AA63+AA67+AA71+AA75+AA79+AA83+AA87+AA91+AA95+AA99</f>
        <v>31.109900000000003</v>
      </c>
      <c r="AB6" s="8">
        <f t="shared" ref="AB6:AD6" si="17">AB20+AB29+AB11+AB38+AB42+AB46+AB50+AB59+AB63+AB67+AB71+AB75+AB79+AB83+AB87+AB91+AB95+AB99</f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AG20+AG29+AG11+AG38+AG42+AG46+AG50+AG59+AG63+AG67+AG71+AG75+AG79+AG83+AG87+AG91+AG95+AG99</f>
        <v>26.5989</v>
      </c>
      <c r="AH6" s="8">
        <f t="shared" ref="AH6:AJ6" si="18">AH20+AH29+AH11+AH38+AH42+AH46+AH50+AH59+AH63+AH67+AH71+AH75+AH79+AH83+AH87+AH91+AH95+AH99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>AM20+AM29+AM11+AM38+AM42+AM46+AM50+AM59+AM63+AM67+AM71+AM75+AM79+AM83+AM87</f>
        <v>0</v>
      </c>
      <c r="AN6" s="8">
        <f t="shared" ref="AN6:AP6" si="19">AN20+AN29+AN11+AN38+AN42+AN46+AN50+AN59+AN63+AN67+AN71+AN75+AN79+AN83+AN87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AS20+AS29+AS11+AS38+AS42+AS46+AS50+AS59+AS63+AS67+AS71+AS75+AS79+AS83+AS87</f>
        <v>0</v>
      </c>
      <c r="AT6" s="8">
        <f t="shared" ref="AT6:AV6" si="20">AT20+AT29+AT11+AT38+AT42+AT46+AT50+AT59+AT63+AT67+AT71+AT75+AT79+AT83+AT87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AY20+AY29+AY11+AY38+AY42+AY46+AY50+AY59+AY63+AY67+AY71+AY75+AY79+AY83+AY87</f>
        <v>0</v>
      </c>
      <c r="AZ6" s="8">
        <f t="shared" ref="AZ6:BB6" si="21">AZ20+AZ29+AZ11+AZ38+AZ42+AZ46+AZ50+AZ59+AZ63+AZ67+AZ71+AZ75+AZ79+AZ83+AZ87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BE20+BE29+BE11+BE38+BE42+BE46+BE50+BE59+BE63+BE67+BE71+BE75+BE79+BE83+BE87</f>
        <v>0</v>
      </c>
      <c r="BF6" s="8">
        <f t="shared" ref="BF6:BH6" si="22">BF20+BF29+BF11+BF38+BF42+BF46+BF50+BF59+BF63+BF67+BF71+BF75+BF79+BF83+BF87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BK20+BK29+BK11+BK38+BK42+BK46+BK50+BK59+BK63+BK67+BK71+BK75+BK79+BK83+BK87</f>
        <v>0</v>
      </c>
      <c r="BL6" s="8">
        <f t="shared" ref="BL6:BN6" si="23">BL20+BL29+BL11+BL38+BL42+BL46+BL50+BL59+BL63+BL67+BL71+BL75+BL79+BL83+BL87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BQ20+BQ29+BQ11+BQ38+BQ42+BQ46+BQ50+BQ59+BQ63+BQ67+BQ71+BQ75+BQ79+BQ83+BQ87</f>
        <v>0</v>
      </c>
      <c r="BR6" s="8">
        <f t="shared" ref="BR6:BT6" si="24">BR20+BR29+BR11+BR38+BR42+BR46+BR50+BR59+BR63+BR67+BR71+BR75+BR79+BR83+BR87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BW20+BW29+BW11+BW38+BW42+BW46+BW50+BW59+BW63+BW67+BW71+BW75+BW79+BW83+BW87+BW91+BW95+BW99</f>
        <v>397.23199999999997</v>
      </c>
      <c r="BX6" s="8">
        <f t="shared" ref="BX6:BZ6" si="25">BX20+BX29+BX11+BX38+BX42+BX46+BX50+BX59+BX63+BX67+BX71+BX75+BX79+BX83+BX87+BX91+BX95+BX99</f>
        <v>37.913800000000002</v>
      </c>
      <c r="BY6" s="8">
        <f t="shared" si="25"/>
        <v>530.46184799999992</v>
      </c>
      <c r="BZ6" s="8">
        <f t="shared" si="25"/>
        <v>34.117977999999994</v>
      </c>
      <c r="CA6" s="8">
        <f>SUM(BW6:BZ6)</f>
        <v>999.72562599999992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413482106</v>
      </c>
      <c r="BX7" s="9">
        <f>D7+J7+P7+V7+AB7+AH7+AN7+AT7+AZ7+BF7+BL7+BR7</f>
        <v>1853643</v>
      </c>
      <c r="BY7" s="9">
        <f>E7+K7+Q7+W7+AC7+AI7+AO7+AU7+BA7+BG7+BM7+BS7</f>
        <v>51861093</v>
      </c>
      <c r="BZ7" s="9">
        <f>F7+L7+R7+X7+AD7+AJ7+AP7+AV7+BB7+BH7+BN7+BT7</f>
        <v>36170346</v>
      </c>
      <c r="CA7" s="9">
        <f>SUM(BW7:BZ7)</f>
        <v>503367188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2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231770605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231770605</v>
      </c>
      <c r="CB10" s="7"/>
      <c r="CC10" s="7"/>
    </row>
    <row r="11" spans="1:81" x14ac:dyDescent="0.25">
      <c r="A11" s="32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298.19599999999997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298.19599999999997</v>
      </c>
      <c r="CB11" s="7"/>
      <c r="CC11" s="7"/>
    </row>
    <row r="12" spans="1:81" x14ac:dyDescent="0.25">
      <c r="A12" s="38" t="s">
        <v>26</v>
      </c>
      <c r="B12" s="39"/>
      <c r="C12" s="39"/>
      <c r="D12" s="39"/>
      <c r="E12" s="39"/>
      <c r="F12" s="39"/>
      <c r="G12" s="39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5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117096538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117096538</v>
      </c>
      <c r="CB13" s="7"/>
      <c r="CC13" s="7"/>
    </row>
    <row r="14" spans="1:81" x14ac:dyDescent="0.25">
      <c r="A14" s="35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41.182000000000002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41.182000000000002</v>
      </c>
    </row>
    <row r="15" spans="1:81" x14ac:dyDescent="0.25">
      <c r="A15" s="36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114674067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114674067</v>
      </c>
    </row>
    <row r="16" spans="1:81" x14ac:dyDescent="0.25">
      <c r="A16" s="37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257.01399999999995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257.01399999999995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2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326827914</v>
      </c>
      <c r="BX19" s="16">
        <f t="shared" si="40"/>
        <v>29919419</v>
      </c>
      <c r="BY19" s="16">
        <f t="shared" si="40"/>
        <v>345867406</v>
      </c>
      <c r="BZ19" s="16">
        <f t="shared" si="40"/>
        <v>63120330</v>
      </c>
      <c r="CA19" s="16">
        <f>SUM(BW19:BZ19)</f>
        <v>765735069</v>
      </c>
    </row>
    <row r="20" spans="1:79" ht="19.5" customHeight="1" x14ac:dyDescent="0.25">
      <c r="A20" s="32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0.10300000000000001</v>
      </c>
      <c r="BX20" s="18">
        <f t="shared" si="40"/>
        <v>30.004800000000003</v>
      </c>
      <c r="BY20" s="18">
        <f t="shared" si="40"/>
        <v>491.67264799999998</v>
      </c>
      <c r="BZ20" s="18">
        <f t="shared" si="40"/>
        <v>32.967199999999998</v>
      </c>
      <c r="CA20" s="18">
        <f>SUM(BW20:BZ20)</f>
        <v>554.74764800000003</v>
      </c>
    </row>
    <row r="21" spans="1:79" x14ac:dyDescent="0.25">
      <c r="A21" s="38" t="s">
        <v>26</v>
      </c>
      <c r="B21" s="39"/>
      <c r="C21" s="39"/>
      <c r="D21" s="39"/>
      <c r="E21" s="39"/>
      <c r="F21" s="39"/>
      <c r="G21" s="39"/>
    </row>
    <row r="22" spans="1:79" x14ac:dyDescent="0.25">
      <c r="A22" s="35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326827914</v>
      </c>
      <c r="BX22" s="20">
        <f t="shared" si="41"/>
        <v>29703405</v>
      </c>
      <c r="BY22" s="20">
        <f t="shared" si="41"/>
        <v>344892739</v>
      </c>
      <c r="BZ22" s="20">
        <f t="shared" si="41"/>
        <v>63058506</v>
      </c>
      <c r="CA22" s="21">
        <f>SUM(BW22:BZ22)</f>
        <v>764482564</v>
      </c>
    </row>
    <row r="23" spans="1:79" x14ac:dyDescent="0.25">
      <c r="A23" s="35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0.10300000000000001</v>
      </c>
      <c r="BX23" s="23">
        <f t="shared" si="41"/>
        <v>30.004800000000003</v>
      </c>
      <c r="BY23" s="23">
        <f t="shared" si="41"/>
        <v>488.11329999999998</v>
      </c>
      <c r="BZ23" s="23">
        <f t="shared" si="41"/>
        <v>32.967199999999998</v>
      </c>
      <c r="CA23" s="23">
        <f>SUM(BW23:BZ23)</f>
        <v>551.18830000000003</v>
      </c>
    </row>
    <row r="24" spans="1:79" x14ac:dyDescent="0.25">
      <c r="A24" s="36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216014</v>
      </c>
      <c r="BY24" s="20">
        <f t="shared" si="41"/>
        <v>974667</v>
      </c>
      <c r="BZ24" s="20">
        <f t="shared" si="41"/>
        <v>61824</v>
      </c>
      <c r="CA24" s="21">
        <f>SUM(BW24:BZ24)</f>
        <v>1252505</v>
      </c>
    </row>
    <row r="25" spans="1:79" x14ac:dyDescent="0.25">
      <c r="A25" s="37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3.559348</v>
      </c>
      <c r="BZ25" s="23">
        <f t="shared" si="41"/>
        <v>0</v>
      </c>
      <c r="CA25" s="23">
        <f>SUM(BW25:BZ25)</f>
        <v>3.559348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2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106838569</v>
      </c>
      <c r="BX28" s="16">
        <f t="shared" si="54"/>
        <v>5973166</v>
      </c>
      <c r="BY28" s="16">
        <f t="shared" si="54"/>
        <v>69635997</v>
      </c>
      <c r="BZ28" s="16">
        <f t="shared" si="54"/>
        <v>37145058</v>
      </c>
      <c r="CA28" s="17">
        <f>SUM(BW28:BZ28)</f>
        <v>219592790</v>
      </c>
    </row>
    <row r="29" spans="1:79" x14ac:dyDescent="0.25">
      <c r="A29" s="32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97.119</v>
      </c>
      <c r="BX29" s="18">
        <f t="shared" si="54"/>
        <v>7.9089999999999998</v>
      </c>
      <c r="BY29" s="18">
        <f t="shared" si="54"/>
        <v>0</v>
      </c>
      <c r="BZ29" s="18">
        <f t="shared" si="54"/>
        <v>0</v>
      </c>
      <c r="CA29" s="18">
        <f>SUM(BW29:BZ29)</f>
        <v>105.02800000000001</v>
      </c>
    </row>
    <row r="30" spans="1:79" x14ac:dyDescent="0.25">
      <c r="A30" s="38" t="s">
        <v>26</v>
      </c>
      <c r="B30" s="39"/>
      <c r="C30" s="39"/>
      <c r="D30" s="39"/>
      <c r="E30" s="39"/>
      <c r="F30" s="39"/>
      <c r="G30" s="39"/>
    </row>
    <row r="31" spans="1:79" x14ac:dyDescent="0.25">
      <c r="A31" s="36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101782607</v>
      </c>
      <c r="BX31" s="20">
        <f t="shared" si="55"/>
        <v>5973166</v>
      </c>
      <c r="BY31" s="20">
        <f t="shared" si="55"/>
        <v>14816856</v>
      </c>
      <c r="BZ31" s="20">
        <f t="shared" si="55"/>
        <v>6939270</v>
      </c>
      <c r="CA31" s="21">
        <f>SUM(BW31:BZ31)</f>
        <v>129511899</v>
      </c>
    </row>
    <row r="32" spans="1:79" x14ac:dyDescent="0.25">
      <c r="A32" s="37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97.119</v>
      </c>
      <c r="BX32" s="25">
        <f t="shared" si="55"/>
        <v>7.9089999999999998</v>
      </c>
      <c r="BY32" s="23">
        <f t="shared" si="55"/>
        <v>0</v>
      </c>
      <c r="BZ32" s="23">
        <f t="shared" si="55"/>
        <v>0</v>
      </c>
      <c r="CA32" s="23">
        <f>SUM(BW32:BZ32)</f>
        <v>105.02800000000001</v>
      </c>
    </row>
    <row r="33" spans="1:79" x14ac:dyDescent="0.25">
      <c r="A33" s="36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5055962</v>
      </c>
      <c r="BX33" s="20">
        <f t="shared" si="55"/>
        <v>0</v>
      </c>
      <c r="BY33" s="20">
        <f t="shared" si="55"/>
        <v>54819141</v>
      </c>
      <c r="BZ33" s="20">
        <f t="shared" si="55"/>
        <v>30205788</v>
      </c>
      <c r="CA33" s="21">
        <f>SUM(BW33:BZ33)</f>
        <v>90080891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2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1266342</v>
      </c>
      <c r="BX37" s="16">
        <f t="shared" si="56"/>
        <v>0</v>
      </c>
      <c r="BY37" s="16">
        <f t="shared" si="56"/>
        <v>3079139</v>
      </c>
      <c r="BZ37" s="16">
        <f t="shared" si="56"/>
        <v>0</v>
      </c>
      <c r="CA37" s="17">
        <f>SUM(BW37:BZ37)</f>
        <v>4345481</v>
      </c>
    </row>
    <row r="38" spans="1:79" x14ac:dyDescent="0.25">
      <c r="A38" s="32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1.8140000000000001</v>
      </c>
      <c r="BX38" s="18">
        <f t="shared" si="56"/>
        <v>0</v>
      </c>
      <c r="BY38" s="18">
        <f t="shared" si="56"/>
        <v>4.5869999999999997</v>
      </c>
      <c r="BZ38" s="18">
        <f t="shared" si="56"/>
        <v>0</v>
      </c>
      <c r="CA38" s="18">
        <f>SUM(BW38:BZ38)</f>
        <v>6.4009999999999998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2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526816</v>
      </c>
      <c r="BZ41" s="16">
        <f t="shared" si="57"/>
        <v>0</v>
      </c>
      <c r="CA41" s="17">
        <f>SUM(BW41:BZ41)</f>
        <v>526816</v>
      </c>
    </row>
    <row r="42" spans="1:79" x14ac:dyDescent="0.25">
      <c r="A42" s="32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2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20894499</v>
      </c>
      <c r="BZ45" s="16">
        <f t="shared" si="58"/>
        <v>9269</v>
      </c>
      <c r="CA45" s="17">
        <f>SUM(BW45:BZ45)</f>
        <v>20903768</v>
      </c>
    </row>
    <row r="46" spans="1:79" x14ac:dyDescent="0.25">
      <c r="A46" s="32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31.183</v>
      </c>
      <c r="BZ46" s="18">
        <f t="shared" si="58"/>
        <v>0</v>
      </c>
      <c r="CA46" s="18">
        <f>SUM(BW46:BZ46)</f>
        <v>31.183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4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121739045</v>
      </c>
      <c r="BX49" s="16">
        <f t="shared" ref="BX49:BZ49" si="71">BX52+BX54</f>
        <v>0</v>
      </c>
      <c r="BY49" s="16">
        <f t="shared" si="71"/>
        <v>31862</v>
      </c>
      <c r="BZ49" s="16">
        <f t="shared" si="71"/>
        <v>53984</v>
      </c>
      <c r="CA49" s="17">
        <f>SUM(BW49:BZ49)</f>
        <v>121824891</v>
      </c>
    </row>
    <row r="50" spans="1:79" x14ac:dyDescent="0.25">
      <c r="A50" s="4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8" t="s">
        <v>26</v>
      </c>
      <c r="B51" s="39"/>
      <c r="C51" s="39"/>
      <c r="D51" s="39"/>
      <c r="E51" s="39"/>
      <c r="F51" s="39"/>
      <c r="G51" s="39"/>
    </row>
    <row r="52" spans="1:79" ht="21.75" customHeight="1" x14ac:dyDescent="0.25">
      <c r="A52" s="4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31862</v>
      </c>
      <c r="BZ52" s="20">
        <f t="shared" si="97"/>
        <v>53984</v>
      </c>
      <c r="CA52" s="20">
        <f t="shared" ref="CA52:CA55" si="98">SUM(BW52:BZ52)</f>
        <v>85846</v>
      </c>
    </row>
    <row r="53" spans="1:79" ht="21.75" customHeight="1" x14ac:dyDescent="0.25">
      <c r="A53" s="4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4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121739045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121739045</v>
      </c>
    </row>
    <row r="55" spans="1:79" ht="20.25" customHeight="1" x14ac:dyDescent="0.25">
      <c r="A55" s="4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32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>
        <v>592805</v>
      </c>
      <c r="J58" s="16"/>
      <c r="K58" s="16"/>
      <c r="L58" s="16"/>
      <c r="M58" s="17">
        <f>SUM(I58:L58)</f>
        <v>592805</v>
      </c>
      <c r="O58" s="16">
        <v>669862</v>
      </c>
      <c r="P58" s="16"/>
      <c r="Q58" s="16"/>
      <c r="R58" s="16"/>
      <c r="S58" s="17">
        <f>SUM(O58:R58)</f>
        <v>669862</v>
      </c>
      <c r="T58" s="7"/>
      <c r="U58" s="16">
        <v>1003</v>
      </c>
      <c r="V58" s="16"/>
      <c r="W58" s="16"/>
      <c r="X58" s="16"/>
      <c r="Y58" s="17">
        <f>SUM(U58:X58)</f>
        <v>1003</v>
      </c>
      <c r="AA58" s="16"/>
      <c r="AB58" s="16"/>
      <c r="AC58" s="16"/>
      <c r="AD58" s="16"/>
      <c r="AE58" s="17">
        <f>SUM(AA58:AD58)</f>
        <v>0</v>
      </c>
      <c r="AG58" s="16"/>
      <c r="AH58" s="16"/>
      <c r="AI58" s="16"/>
      <c r="AJ58" s="16"/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1943348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1943348</v>
      </c>
    </row>
    <row r="59" spans="1:79" x14ac:dyDescent="0.25">
      <c r="A59" s="32"/>
      <c r="B59" s="15" t="s">
        <v>22</v>
      </c>
      <c r="C59" s="18"/>
      <c r="D59" s="18"/>
      <c r="E59" s="18"/>
      <c r="F59" s="18"/>
      <c r="G59" s="18">
        <f>SUM(C59:F59)</f>
        <v>0</v>
      </c>
      <c r="I59" s="18"/>
      <c r="J59" s="18"/>
      <c r="K59" s="18"/>
      <c r="L59" s="18"/>
      <c r="M59" s="18">
        <f>SUM(I59:L59)</f>
        <v>0</v>
      </c>
      <c r="O59" s="18"/>
      <c r="P59" s="18"/>
      <c r="Q59" s="18"/>
      <c r="R59" s="18"/>
      <c r="S59" s="18">
        <f>SUM(O59:R59)</f>
        <v>0</v>
      </c>
      <c r="U59" s="18"/>
      <c r="V59" s="18"/>
      <c r="W59" s="18"/>
      <c r="X59" s="18"/>
      <c r="Y59" s="18">
        <f>SUM(U59:X59)</f>
        <v>0</v>
      </c>
      <c r="AA59" s="18"/>
      <c r="AB59" s="18"/>
      <c r="AC59" s="18"/>
      <c r="AD59" s="18"/>
      <c r="AE59" s="18">
        <f>SUM(AA59:AD59)</f>
        <v>0</v>
      </c>
      <c r="AG59" s="18"/>
      <c r="AH59" s="18"/>
      <c r="AI59" s="18"/>
      <c r="AJ59" s="18"/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32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6850</v>
      </c>
      <c r="J62" s="16"/>
      <c r="K62" s="16">
        <v>480020</v>
      </c>
      <c r="L62" s="16">
        <v>245962</v>
      </c>
      <c r="M62" s="17">
        <f>SUM(I62:L62)</f>
        <v>732832</v>
      </c>
      <c r="O62" s="16">
        <v>7738</v>
      </c>
      <c r="P62" s="16"/>
      <c r="Q62" s="16">
        <v>513863</v>
      </c>
      <c r="R62" s="16">
        <v>255922</v>
      </c>
      <c r="S62" s="17">
        <f>SUM(O62:R62)</f>
        <v>777523</v>
      </c>
      <c r="U62" s="16">
        <v>7840</v>
      </c>
      <c r="V62" s="16"/>
      <c r="W62" s="16">
        <v>452650</v>
      </c>
      <c r="X62" s="16">
        <v>248312</v>
      </c>
      <c r="Y62" s="17">
        <f>SUM(U62:X62)</f>
        <v>708802</v>
      </c>
      <c r="AA62" s="16">
        <v>8780</v>
      </c>
      <c r="AB62" s="16"/>
      <c r="AC62" s="16">
        <v>446221</v>
      </c>
      <c r="AD62" s="16">
        <v>248388</v>
      </c>
      <c r="AE62" s="17">
        <f>SUM(AA62:AD62)</f>
        <v>703389</v>
      </c>
      <c r="AG62" s="16">
        <v>10600</v>
      </c>
      <c r="AH62" s="16"/>
      <c r="AI62" s="16">
        <v>431784</v>
      </c>
      <c r="AJ62" s="16">
        <v>257614</v>
      </c>
      <c r="AK62" s="17">
        <f>SUM(AG62:AJ62)</f>
        <v>699998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49625</v>
      </c>
      <c r="BX62" s="16">
        <f t="shared" si="100"/>
        <v>0</v>
      </c>
      <c r="BY62" s="16">
        <f t="shared" si="100"/>
        <v>2846355</v>
      </c>
      <c r="BZ62" s="16">
        <f t="shared" si="100"/>
        <v>1532658</v>
      </c>
      <c r="CA62" s="17">
        <f>SUM(BW62:BZ62)</f>
        <v>4428638</v>
      </c>
    </row>
    <row r="63" spans="1:79" x14ac:dyDescent="0.25">
      <c r="A63" s="32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/>
      <c r="J63" s="18"/>
      <c r="K63" s="18">
        <v>0.106</v>
      </c>
      <c r="L63" s="18">
        <v>0.05</v>
      </c>
      <c r="M63" s="18">
        <f>SUM(I63:L63)</f>
        <v>0.156</v>
      </c>
      <c r="O63" s="18"/>
      <c r="P63" s="18"/>
      <c r="Q63" s="18">
        <v>0.108</v>
      </c>
      <c r="R63" s="18">
        <v>0.05</v>
      </c>
      <c r="S63" s="18">
        <f>SUM(O63:R63)</f>
        <v>0.158</v>
      </c>
      <c r="U63" s="18"/>
      <c r="V63" s="18"/>
      <c r="W63" s="18">
        <v>0.112</v>
      </c>
      <c r="X63" s="18">
        <v>4.9000000000000002E-2</v>
      </c>
      <c r="Y63" s="18">
        <f>SUM(U63:X63)</f>
        <v>0.161</v>
      </c>
      <c r="AA63" s="18"/>
      <c r="AB63" s="18"/>
      <c r="AC63" s="18">
        <v>0.11600000000000001</v>
      </c>
      <c r="AD63" s="18">
        <v>0.05</v>
      </c>
      <c r="AE63" s="18">
        <f>SUM(AA63:AD63)</f>
        <v>0.16600000000000001</v>
      </c>
      <c r="AG63" s="18"/>
      <c r="AH63" s="18"/>
      <c r="AI63" s="18">
        <v>0.121</v>
      </c>
      <c r="AJ63" s="18">
        <v>4.5999999999999999E-2</v>
      </c>
      <c r="AK63" s="18">
        <f>SUM(AG63:AJ63)</f>
        <v>0.16699999999999998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0.66700000000000004</v>
      </c>
      <c r="BZ63" s="18">
        <f t="shared" si="100"/>
        <v>0.28799999999999998</v>
      </c>
      <c r="CA63" s="18">
        <f>SUM(BW63:BZ63)</f>
        <v>0.95500000000000007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32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/>
      <c r="J66" s="16"/>
      <c r="K66" s="16">
        <v>1598899</v>
      </c>
      <c r="L66" s="16"/>
      <c r="M66" s="17">
        <f>SUM(I66:L66)</f>
        <v>1598899</v>
      </c>
      <c r="O66" s="16"/>
      <c r="P66" s="16"/>
      <c r="Q66" s="16">
        <v>1667074</v>
      </c>
      <c r="R66" s="16"/>
      <c r="S66" s="17">
        <f>SUM(O66:R66)</f>
        <v>1667074</v>
      </c>
      <c r="U66" s="16"/>
      <c r="V66" s="16"/>
      <c r="W66" s="16">
        <v>1398227</v>
      </c>
      <c r="X66" s="16"/>
      <c r="Y66" s="17">
        <f>SUM(U66:X66)</f>
        <v>1398227</v>
      </c>
      <c r="AA66" s="16"/>
      <c r="AB66" s="16"/>
      <c r="AC66" s="16">
        <v>1528737</v>
      </c>
      <c r="AD66" s="16"/>
      <c r="AE66" s="17">
        <f>SUM(AA66:AD66)</f>
        <v>1528737</v>
      </c>
      <c r="AG66" s="16"/>
      <c r="AH66" s="16"/>
      <c r="AI66" s="16">
        <v>1158939</v>
      </c>
      <c r="AJ66" s="16"/>
      <c r="AK66" s="17">
        <f>SUM(AG66:AJ66)</f>
        <v>1158939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8820550</v>
      </c>
      <c r="BZ66" s="16">
        <f t="shared" si="101"/>
        <v>0</v>
      </c>
      <c r="CA66" s="17">
        <f>SUM(BW66:BZ66)</f>
        <v>8820550</v>
      </c>
    </row>
    <row r="67" spans="1:79" x14ac:dyDescent="0.25">
      <c r="A67" s="32"/>
      <c r="B67" s="15" t="s">
        <v>22</v>
      </c>
      <c r="C67" s="18"/>
      <c r="D67" s="18"/>
      <c r="E67" s="18"/>
      <c r="F67" s="18"/>
      <c r="G67" s="18">
        <f>SUM(C67:F67)</f>
        <v>0</v>
      </c>
      <c r="I67" s="18"/>
      <c r="J67" s="18"/>
      <c r="K67" s="18"/>
      <c r="L67" s="18"/>
      <c r="M67" s="18">
        <f>SUM(I67:L67)</f>
        <v>0</v>
      </c>
      <c r="O67" s="18"/>
      <c r="P67" s="18"/>
      <c r="Q67" s="18"/>
      <c r="R67" s="18"/>
      <c r="S67" s="18">
        <f>SUM(O67:R67)</f>
        <v>0</v>
      </c>
      <c r="U67" s="18"/>
      <c r="V67" s="18"/>
      <c r="W67" s="18"/>
      <c r="X67" s="18"/>
      <c r="Y67" s="18">
        <f>SUM(U67:X67)</f>
        <v>0</v>
      </c>
      <c r="AA67" s="18"/>
      <c r="AB67" s="18"/>
      <c r="AC67" s="18"/>
      <c r="AD67" s="18"/>
      <c r="AE67" s="18">
        <f>SUM(AA67:AD67)</f>
        <v>0</v>
      </c>
      <c r="AG67" s="18"/>
      <c r="AH67" s="18"/>
      <c r="AI67" s="18"/>
      <c r="AJ67" s="18"/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32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1664193</v>
      </c>
      <c r="J70" s="16">
        <v>1598981</v>
      </c>
      <c r="K70" s="16">
        <v>3092125</v>
      </c>
      <c r="L70" s="16"/>
      <c r="M70" s="17">
        <f>SUM(I70:L70)</f>
        <v>6355299</v>
      </c>
      <c r="O70" s="16">
        <v>1950280</v>
      </c>
      <c r="P70" s="16">
        <v>1829739</v>
      </c>
      <c r="Q70" s="16">
        <v>3291319</v>
      </c>
      <c r="R70" s="16"/>
      <c r="S70" s="17">
        <f>SUM(O70:R70)</f>
        <v>7071338</v>
      </c>
      <c r="U70" s="16">
        <v>1810416</v>
      </c>
      <c r="V70" s="16">
        <v>1770694</v>
      </c>
      <c r="W70" s="16">
        <v>3135954</v>
      </c>
      <c r="X70" s="16"/>
      <c r="Y70" s="17">
        <f>SUM(U70:X70)</f>
        <v>6717064</v>
      </c>
      <c r="AA70" s="16">
        <v>1860409</v>
      </c>
      <c r="AB70" s="16">
        <v>1877063</v>
      </c>
      <c r="AC70" s="16">
        <v>3199289</v>
      </c>
      <c r="AD70" s="16"/>
      <c r="AE70" s="17">
        <f>SUM(AA70:AD70)</f>
        <v>6936761</v>
      </c>
      <c r="AG70" s="16">
        <v>1786257</v>
      </c>
      <c r="AH70" s="16">
        <v>1752251</v>
      </c>
      <c r="AI70" s="16">
        <v>3089852</v>
      </c>
      <c r="AJ70" s="16"/>
      <c r="AK70" s="17">
        <f>SUM(AG70:AJ70)</f>
        <v>6628360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10900567</v>
      </c>
      <c r="BX70" s="16">
        <f t="shared" si="102"/>
        <v>10491154</v>
      </c>
      <c r="BY70" s="16">
        <f t="shared" si="102"/>
        <v>19342053</v>
      </c>
      <c r="BZ70" s="16">
        <f t="shared" si="102"/>
        <v>0</v>
      </c>
      <c r="CA70" s="17">
        <f>SUM(BW70:BZ70)</f>
        <v>40733774</v>
      </c>
    </row>
    <row r="71" spans="1:79" x14ac:dyDescent="0.25">
      <c r="A71" s="32"/>
      <c r="B71" s="15" t="s">
        <v>22</v>
      </c>
      <c r="C71" s="18"/>
      <c r="D71" s="18"/>
      <c r="E71" s="18"/>
      <c r="F71" s="18"/>
      <c r="G71" s="18">
        <f>SUM(C71:F71)</f>
        <v>0</v>
      </c>
      <c r="I71" s="18"/>
      <c r="J71" s="18"/>
      <c r="K71" s="18"/>
      <c r="L71" s="18"/>
      <c r="M71" s="18">
        <f>SUM(I71:L71)</f>
        <v>0</v>
      </c>
      <c r="O71" s="18"/>
      <c r="P71" s="18"/>
      <c r="Q71" s="18"/>
      <c r="R71" s="18"/>
      <c r="S71" s="18">
        <f>SUM(O71:R71)</f>
        <v>0</v>
      </c>
      <c r="U71" s="18"/>
      <c r="V71" s="18"/>
      <c r="W71" s="18"/>
      <c r="X71" s="18"/>
      <c r="Y71" s="18">
        <f>SUM(U71:X71)</f>
        <v>0</v>
      </c>
      <c r="AA71" s="18"/>
      <c r="AB71" s="18"/>
      <c r="AC71" s="18"/>
      <c r="AD71" s="18"/>
      <c r="AE71" s="18">
        <f>SUM(AA71:AD71)</f>
        <v>0</v>
      </c>
      <c r="AG71" s="18"/>
      <c r="AH71" s="18"/>
      <c r="AI71" s="18"/>
      <c r="AJ71" s="18"/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32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9978</v>
      </c>
      <c r="J74" s="16">
        <v>1835</v>
      </c>
      <c r="K74" s="16">
        <v>199092</v>
      </c>
      <c r="L74" s="16">
        <v>155360</v>
      </c>
      <c r="M74" s="17">
        <f>SUM(I74:L74)</f>
        <v>366265</v>
      </c>
      <c r="O74" s="16">
        <v>10786</v>
      </c>
      <c r="P74" s="16">
        <v>2087</v>
      </c>
      <c r="Q74" s="16">
        <v>201776</v>
      </c>
      <c r="R74" s="16">
        <v>171531</v>
      </c>
      <c r="S74" s="17">
        <f>SUM(O74:R74)</f>
        <v>386180</v>
      </c>
      <c r="U74" s="16">
        <v>9836</v>
      </c>
      <c r="V74" s="16">
        <v>2020</v>
      </c>
      <c r="W74" s="16">
        <v>198790</v>
      </c>
      <c r="X74" s="16">
        <v>176703</v>
      </c>
      <c r="Y74" s="17">
        <f>SUM(U74:X74)</f>
        <v>387349</v>
      </c>
      <c r="AA74" s="16">
        <v>10976</v>
      </c>
      <c r="AB74" s="16">
        <v>2188</v>
      </c>
      <c r="AC74" s="16">
        <v>193444</v>
      </c>
      <c r="AD74" s="16">
        <v>177811</v>
      </c>
      <c r="AE74" s="17">
        <f>SUM(AA74:AD74)</f>
        <v>384419</v>
      </c>
      <c r="AG74" s="16">
        <v>10247</v>
      </c>
      <c r="AH74" s="16">
        <v>2237</v>
      </c>
      <c r="AI74" s="16">
        <v>187597</v>
      </c>
      <c r="AJ74" s="16">
        <v>160223</v>
      </c>
      <c r="AK74" s="17">
        <f>SUM(AG74:AJ74)</f>
        <v>360304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62890</v>
      </c>
      <c r="BX74" s="16">
        <f t="shared" si="103"/>
        <v>12408</v>
      </c>
      <c r="BY74" s="16">
        <f t="shared" si="103"/>
        <v>1190775</v>
      </c>
      <c r="BZ74" s="16">
        <f t="shared" si="103"/>
        <v>1014184</v>
      </c>
      <c r="CA74" s="17">
        <f>SUM(BW74:BZ74)</f>
        <v>2280257</v>
      </c>
    </row>
    <row r="75" spans="1:79" x14ac:dyDescent="0.25">
      <c r="A75" s="32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/>
      <c r="J75" s="18"/>
      <c r="K75" s="18">
        <v>7.0000000000000007E-2</v>
      </c>
      <c r="L75" s="18">
        <v>0.13200000000000001</v>
      </c>
      <c r="M75" s="18">
        <f>SUM(I75:L75)</f>
        <v>0.20200000000000001</v>
      </c>
      <c r="O75" s="18"/>
      <c r="P75" s="18"/>
      <c r="Q75" s="18">
        <v>6.0999999999999999E-2</v>
      </c>
      <c r="R75" s="18">
        <v>0.13100000000000001</v>
      </c>
      <c r="S75" s="18">
        <f>SUM(O75:R75)</f>
        <v>0.192</v>
      </c>
      <c r="U75" s="18"/>
      <c r="V75" s="18"/>
      <c r="W75" s="18">
        <v>5.6000000000000001E-2</v>
      </c>
      <c r="X75" s="18">
        <v>0.123</v>
      </c>
      <c r="Y75" s="18">
        <f>SUM(U75:X75)</f>
        <v>0.17899999999999999</v>
      </c>
      <c r="AA75" s="18"/>
      <c r="AB75" s="18"/>
      <c r="AC75" s="18">
        <v>6.5000000000000002E-2</v>
      </c>
      <c r="AD75" s="18">
        <v>0.13600000000000001</v>
      </c>
      <c r="AE75" s="18">
        <f>SUM(AA75:AD75)</f>
        <v>0.20100000000000001</v>
      </c>
      <c r="AG75" s="18"/>
      <c r="AH75" s="18"/>
      <c r="AI75" s="18">
        <v>6.8000000000000005E-2</v>
      </c>
      <c r="AJ75" s="18">
        <v>0.13600000000000001</v>
      </c>
      <c r="AK75" s="18">
        <f>SUM(AG75:AJ75)</f>
        <v>0.20400000000000001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0.38600000000000001</v>
      </c>
      <c r="BZ75" s="18">
        <f t="shared" si="103"/>
        <v>0.79800000000000004</v>
      </c>
      <c r="CA75" s="18">
        <f>SUM(BW75:BZ75)</f>
        <v>1.1840000000000002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32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/>
      <c r="J78" s="16"/>
      <c r="K78" s="16">
        <v>297662</v>
      </c>
      <c r="L78" s="16"/>
      <c r="M78" s="17">
        <f>SUM(I78:L78)</f>
        <v>297662</v>
      </c>
      <c r="O78" s="16"/>
      <c r="P78" s="16"/>
      <c r="Q78" s="16">
        <v>330797</v>
      </c>
      <c r="R78" s="16"/>
      <c r="S78" s="17">
        <f>SUM(O78:R78)</f>
        <v>330797</v>
      </c>
      <c r="U78" s="16"/>
      <c r="V78" s="16"/>
      <c r="W78" s="16">
        <v>321721</v>
      </c>
      <c r="X78" s="16"/>
      <c r="Y78" s="17">
        <f>SUM(U78:X78)</f>
        <v>321721</v>
      </c>
      <c r="AA78" s="16"/>
      <c r="AB78" s="16"/>
      <c r="AC78" s="16">
        <v>329297</v>
      </c>
      <c r="AD78" s="16"/>
      <c r="AE78" s="17">
        <f>SUM(AA78:AD78)</f>
        <v>329297</v>
      </c>
      <c r="AG78" s="16"/>
      <c r="AH78" s="16"/>
      <c r="AI78" s="16">
        <v>323275</v>
      </c>
      <c r="AJ78" s="16"/>
      <c r="AK78" s="17">
        <f>SUM(AG78:AJ78)</f>
        <v>323275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1938530</v>
      </c>
      <c r="BZ78" s="16">
        <f t="shared" ref="BZ78:BZ79" si="107">F78+L78+R78+X78+AD78+AJ78+AP78+AV78+BB78+BH78+BN78+BT78</f>
        <v>0</v>
      </c>
      <c r="CA78" s="17">
        <f>SUM(BW78:BZ78)</f>
        <v>1938530</v>
      </c>
    </row>
    <row r="79" spans="1:79" ht="18.75" customHeight="1" x14ac:dyDescent="0.25">
      <c r="A79" s="32"/>
      <c r="B79" s="15" t="s">
        <v>22</v>
      </c>
      <c r="C79" s="18"/>
      <c r="D79" s="18"/>
      <c r="E79" s="18"/>
      <c r="F79" s="18"/>
      <c r="G79" s="18">
        <f>SUM(C79:F79)</f>
        <v>0</v>
      </c>
      <c r="I79" s="18"/>
      <c r="J79" s="18"/>
      <c r="K79" s="18"/>
      <c r="L79" s="18"/>
      <c r="M79" s="18">
        <f>SUM(I79:L79)</f>
        <v>0</v>
      </c>
      <c r="O79" s="18"/>
      <c r="P79" s="18"/>
      <c r="Q79" s="18"/>
      <c r="R79" s="18"/>
      <c r="S79" s="18">
        <f>SUM(O79:R79)</f>
        <v>0</v>
      </c>
      <c r="U79" s="18"/>
      <c r="V79" s="18"/>
      <c r="W79" s="18"/>
      <c r="X79" s="18"/>
      <c r="Y79" s="18">
        <f>SUM(U79:X79)</f>
        <v>0</v>
      </c>
      <c r="AA79" s="18"/>
      <c r="AB79" s="18"/>
      <c r="AC79" s="18"/>
      <c r="AD79" s="18"/>
      <c r="AE79" s="18">
        <f>SUM(AA79:AD79)</f>
        <v>0</v>
      </c>
      <c r="AG79" s="18"/>
      <c r="AH79" s="18"/>
      <c r="AI79" s="18"/>
      <c r="AJ79" s="18"/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32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/>
      <c r="J82" s="16"/>
      <c r="K82" s="16">
        <v>7302</v>
      </c>
      <c r="L82" s="16"/>
      <c r="M82" s="17">
        <f>SUM(I82:L82)</f>
        <v>7302</v>
      </c>
      <c r="O82" s="16"/>
      <c r="P82" s="16"/>
      <c r="Q82" s="16">
        <v>8152</v>
      </c>
      <c r="R82" s="16"/>
      <c r="S82" s="17">
        <f>SUM(O82:R82)</f>
        <v>8152</v>
      </c>
      <c r="U82" s="16"/>
      <c r="V82" s="16"/>
      <c r="W82" s="16">
        <v>8169</v>
      </c>
      <c r="X82" s="16"/>
      <c r="Y82" s="17">
        <f>SUM(U82:X82)</f>
        <v>8169</v>
      </c>
      <c r="AA82" s="16"/>
      <c r="AB82" s="16"/>
      <c r="AC82" s="16">
        <v>8582</v>
      </c>
      <c r="AD82" s="16"/>
      <c r="AE82" s="17">
        <f>SUM(AA82:AD82)</f>
        <v>8582</v>
      </c>
      <c r="AG82" s="16"/>
      <c r="AH82" s="16"/>
      <c r="AI82" s="16">
        <v>8080</v>
      </c>
      <c r="AJ82" s="16"/>
      <c r="AK82" s="17">
        <f>SUM(AG82:AJ82)</f>
        <v>8080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48198</v>
      </c>
      <c r="BZ82" s="16">
        <f t="shared" ref="BZ82:BZ83" si="111">F82+L82+R82+X82+AD82+AJ82+AP82+AV82+BB82+BH82+BN82+BT82</f>
        <v>0</v>
      </c>
      <c r="CA82" s="17">
        <f>SUM(BW82:BZ82)</f>
        <v>48198</v>
      </c>
    </row>
    <row r="83" spans="1:79" x14ac:dyDescent="0.25">
      <c r="A83" s="32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/>
      <c r="J83" s="18"/>
      <c r="K83" s="18">
        <v>1.0999999999999999E-2</v>
      </c>
      <c r="L83" s="18"/>
      <c r="M83" s="18">
        <f>SUM(I83:L83)</f>
        <v>1.0999999999999999E-2</v>
      </c>
      <c r="O83" s="18"/>
      <c r="P83" s="18"/>
      <c r="Q83" s="18">
        <v>1.2E-2</v>
      </c>
      <c r="R83" s="18"/>
      <c r="S83" s="18">
        <f>SUM(O83:R83)</f>
        <v>1.2E-2</v>
      </c>
      <c r="U83" s="18"/>
      <c r="V83" s="18"/>
      <c r="W83" s="18">
        <v>1.2E-2</v>
      </c>
      <c r="X83" s="18"/>
      <c r="Y83" s="18">
        <f>SUM(U83:X83)</f>
        <v>1.2E-2</v>
      </c>
      <c r="AA83" s="18"/>
      <c r="AB83" s="18"/>
      <c r="AC83" s="18">
        <v>1.2E-2</v>
      </c>
      <c r="AD83" s="18"/>
      <c r="AE83" s="18">
        <f>SUM(AA83:AD83)</f>
        <v>1.2E-2</v>
      </c>
      <c r="AG83" s="18"/>
      <c r="AH83" s="18"/>
      <c r="AI83" s="18">
        <v>1.2E-2</v>
      </c>
      <c r="AJ83" s="18"/>
      <c r="AK83" s="18">
        <f>SUM(AG83:AJ83)</f>
        <v>1.2E-2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6.9999999999999993E-2</v>
      </c>
      <c r="BZ83" s="18">
        <f t="shared" si="111"/>
        <v>0</v>
      </c>
      <c r="CA83" s="18">
        <f>SUM(BW83:BZ83)</f>
        <v>6.9999999999999993E-2</v>
      </c>
    </row>
    <row r="84" spans="1:79" ht="8.25" customHeight="1" x14ac:dyDescent="0.25">
      <c r="A84" s="10"/>
      <c r="B84" s="11"/>
      <c r="C84" s="12"/>
      <c r="D84" s="12"/>
      <c r="E84" s="12"/>
      <c r="F84" s="12"/>
      <c r="G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U84" s="12"/>
      <c r="V84" s="12"/>
      <c r="W84" s="12"/>
      <c r="X84" s="12"/>
      <c r="Y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7"/>
      <c r="AM84" s="12"/>
      <c r="AN84" s="12"/>
      <c r="AO84" s="12"/>
      <c r="AP84" s="12"/>
      <c r="AQ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E84" s="12"/>
      <c r="BF84" s="12"/>
      <c r="BG84" s="12"/>
      <c r="BH84" s="12"/>
      <c r="BI84" s="12"/>
      <c r="BK84" s="12"/>
      <c r="BL84" s="12"/>
      <c r="BM84" s="12"/>
      <c r="BN84" s="12"/>
      <c r="BO84" s="12"/>
      <c r="BQ84" s="12"/>
      <c r="BR84" s="12"/>
      <c r="BS84" s="12"/>
      <c r="BT84" s="12"/>
      <c r="BU84" s="12"/>
      <c r="BW84" s="12"/>
      <c r="BX84" s="12"/>
      <c r="BY84" s="12"/>
      <c r="BZ84" s="12"/>
      <c r="CA84" s="12"/>
    </row>
    <row r="85" spans="1:79" ht="38.25" x14ac:dyDescent="0.25">
      <c r="A85" s="13" t="s">
        <v>61</v>
      </c>
      <c r="B85" s="24"/>
      <c r="C85" s="24"/>
      <c r="D85" s="24"/>
      <c r="E85" s="24"/>
      <c r="F85" s="24"/>
      <c r="G85" s="24"/>
    </row>
    <row r="86" spans="1:79" ht="15" customHeight="1" x14ac:dyDescent="0.25">
      <c r="A86" s="32" t="s">
        <v>62</v>
      </c>
      <c r="B86" s="15" t="s">
        <v>21</v>
      </c>
      <c r="C86" s="16"/>
      <c r="D86" s="16"/>
      <c r="E86" s="16"/>
      <c r="F86" s="16"/>
      <c r="G86" s="17">
        <f>SUM(C86:F86)</f>
        <v>0</v>
      </c>
      <c r="I86" s="16"/>
      <c r="J86" s="16"/>
      <c r="K86" s="16">
        <v>616508</v>
      </c>
      <c r="L86" s="16">
        <v>60676</v>
      </c>
      <c r="M86" s="17">
        <f>SUM(I86:L86)</f>
        <v>677184</v>
      </c>
      <c r="O86" s="16"/>
      <c r="P86" s="16"/>
      <c r="Q86" s="16">
        <v>628638</v>
      </c>
      <c r="R86" s="16">
        <v>66973</v>
      </c>
      <c r="S86" s="17">
        <f>SUM(O86:R86)</f>
        <v>695611</v>
      </c>
      <c r="U86" s="16"/>
      <c r="V86" s="16"/>
      <c r="W86" s="16">
        <v>618024</v>
      </c>
      <c r="X86" s="16">
        <v>58438</v>
      </c>
      <c r="Y86" s="17">
        <f>SUM(U86:X86)</f>
        <v>676462</v>
      </c>
      <c r="AA86" s="16"/>
      <c r="AB86" s="16"/>
      <c r="AC86" s="16">
        <v>561844</v>
      </c>
      <c r="AD86" s="16">
        <v>57297</v>
      </c>
      <c r="AE86" s="17">
        <f>SUM(AA86:AD86)</f>
        <v>619141</v>
      </c>
      <c r="AG86" s="16"/>
      <c r="AH86" s="16"/>
      <c r="AI86" s="16">
        <v>603891</v>
      </c>
      <c r="AJ86" s="16">
        <v>50968</v>
      </c>
      <c r="AK86" s="17">
        <f>SUM(AG86:AJ86)</f>
        <v>654859</v>
      </c>
      <c r="AM86" s="16">
        <v>0</v>
      </c>
      <c r="AN86" s="16">
        <v>0</v>
      </c>
      <c r="AO86" s="16">
        <v>0</v>
      </c>
      <c r="AP86" s="16"/>
      <c r="AQ86" s="17">
        <f>SUM(AM86:AP86)</f>
        <v>0</v>
      </c>
      <c r="AS86" s="16">
        <v>0</v>
      </c>
      <c r="AT86" s="16">
        <v>0</v>
      </c>
      <c r="AU86" s="16">
        <v>0</v>
      </c>
      <c r="AV86" s="16"/>
      <c r="AW86" s="17">
        <f>SUM(AS86:AV86)</f>
        <v>0</v>
      </c>
      <c r="AY86" s="16"/>
      <c r="AZ86" s="16"/>
      <c r="BA86" s="16"/>
      <c r="BB86" s="16"/>
      <c r="BC86" s="17">
        <f>SUM(AY86:BB86)</f>
        <v>0</v>
      </c>
      <c r="BE86" s="16"/>
      <c r="BF86" s="16"/>
      <c r="BG86" s="16"/>
      <c r="BH86" s="16"/>
      <c r="BI86" s="17">
        <f>SUM(BE86:BH86)</f>
        <v>0</v>
      </c>
      <c r="BK86" s="16"/>
      <c r="BL86" s="16"/>
      <c r="BM86" s="16"/>
      <c r="BN86" s="16"/>
      <c r="BO86" s="17">
        <f>SUM(BK86:BN86)</f>
        <v>0</v>
      </c>
      <c r="BQ86" s="16"/>
      <c r="BR86" s="16"/>
      <c r="BS86" s="16"/>
      <c r="BT86" s="16"/>
      <c r="BU86" s="17">
        <f>SUM(BQ86:BT86)</f>
        <v>0</v>
      </c>
      <c r="BW86" s="16">
        <f t="shared" ref="BW86:BW87" si="112">C86+I86+O86+U86+AA86+AG86+AM86+AS86+AY86+BE86+BK86+BQ86</f>
        <v>0</v>
      </c>
      <c r="BX86" s="16">
        <f t="shared" ref="BX86:BX87" si="113">D86+J86+P86+V86+AB86+AH86+AN86+AT86+AZ86+BF86+BL86+BR86</f>
        <v>0</v>
      </c>
      <c r="BY86" s="16">
        <f t="shared" ref="BY86:BY87" si="114">E86+K86+Q86+W86+AC86+AI86+AO86+AU86+BA86+BG86+BM86+BS86</f>
        <v>3028905</v>
      </c>
      <c r="BZ86" s="16">
        <f t="shared" ref="BZ86:BZ87" si="115">F86+L86+R86+X86+AD86+AJ86+AP86+AV86+BB86+BH86+BN86+BT86</f>
        <v>294352</v>
      </c>
      <c r="CA86" s="17">
        <f>SUM(BW86:BZ86)</f>
        <v>3323257</v>
      </c>
    </row>
    <row r="87" spans="1:79" x14ac:dyDescent="0.25">
      <c r="A87" s="32"/>
      <c r="B87" s="15" t="s">
        <v>22</v>
      </c>
      <c r="C87" s="18"/>
      <c r="D87" s="18"/>
      <c r="E87" s="18"/>
      <c r="F87" s="18"/>
      <c r="G87" s="18">
        <f>SUM(C87:F87)</f>
        <v>0</v>
      </c>
      <c r="I87" s="18"/>
      <c r="J87" s="18"/>
      <c r="K87" s="18">
        <v>6.9199999999999998E-2</v>
      </c>
      <c r="L87" s="18"/>
      <c r="M87" s="18">
        <f>SUM(I87:L87)</f>
        <v>6.9199999999999998E-2</v>
      </c>
      <c r="O87" s="18"/>
      <c r="P87" s="18"/>
      <c r="Q87" s="18">
        <v>6.9000000000000006E-2</v>
      </c>
      <c r="R87" s="18"/>
      <c r="S87" s="18">
        <f>SUM(O87:R87)</f>
        <v>6.9000000000000006E-2</v>
      </c>
      <c r="U87" s="18"/>
      <c r="V87" s="18"/>
      <c r="W87" s="18">
        <v>7.3599999999999999E-2</v>
      </c>
      <c r="X87" s="18"/>
      <c r="Y87" s="18">
        <f>SUM(U87:X87)</f>
        <v>7.3599999999999999E-2</v>
      </c>
      <c r="AA87" s="18"/>
      <c r="AB87" s="18"/>
      <c r="AC87" s="18">
        <v>6.7100000000000007E-2</v>
      </c>
      <c r="AD87" s="18"/>
      <c r="AE87" s="18">
        <f>SUM(AA87:AD87)</f>
        <v>6.7100000000000007E-2</v>
      </c>
      <c r="AG87" s="18"/>
      <c r="AH87" s="18"/>
      <c r="AI87" s="18">
        <v>7.2300000000000003E-2</v>
      </c>
      <c r="AJ87" s="18"/>
      <c r="AK87" s="18">
        <f>SUM(AG87:AJ87)</f>
        <v>7.2300000000000003E-2</v>
      </c>
      <c r="AM87" s="18">
        <v>0</v>
      </c>
      <c r="AN87" s="18">
        <v>0</v>
      </c>
      <c r="AO87" s="18">
        <v>0</v>
      </c>
      <c r="AP87" s="18">
        <v>0</v>
      </c>
      <c r="AQ87" s="18">
        <f>SUM(AM87:AP87)</f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f>SUM(AS87:AV87)</f>
        <v>0</v>
      </c>
      <c r="AY87" s="18">
        <v>0</v>
      </c>
      <c r="AZ87" s="18"/>
      <c r="BA87" s="18"/>
      <c r="BB87" s="18">
        <v>0</v>
      </c>
      <c r="BC87" s="18">
        <f>SUM(AY87:BB87)</f>
        <v>0</v>
      </c>
      <c r="BE87" s="18">
        <v>0</v>
      </c>
      <c r="BF87" s="18"/>
      <c r="BG87" s="18"/>
      <c r="BH87" s="18">
        <v>0</v>
      </c>
      <c r="BI87" s="18">
        <f>SUM(BE87:BH87)</f>
        <v>0</v>
      </c>
      <c r="BK87" s="18">
        <v>0</v>
      </c>
      <c r="BL87" s="18"/>
      <c r="BM87" s="18"/>
      <c r="BN87" s="18"/>
      <c r="BO87" s="18">
        <f>SUM(BK87:BN87)</f>
        <v>0</v>
      </c>
      <c r="BQ87" s="18">
        <v>0</v>
      </c>
      <c r="BR87" s="18">
        <v>0</v>
      </c>
      <c r="BS87" s="18"/>
      <c r="BT87" s="18"/>
      <c r="BU87" s="18">
        <f>SUM(BQ87:BT87)</f>
        <v>0</v>
      </c>
      <c r="BW87" s="18">
        <f t="shared" si="112"/>
        <v>0</v>
      </c>
      <c r="BX87" s="18">
        <f t="shared" si="113"/>
        <v>0</v>
      </c>
      <c r="BY87" s="18">
        <f t="shared" si="114"/>
        <v>0.35119999999999996</v>
      </c>
      <c r="BZ87" s="18">
        <f t="shared" si="115"/>
        <v>0</v>
      </c>
      <c r="CA87" s="18">
        <f>SUM(BW87:BZ87)</f>
        <v>0.35119999999999996</v>
      </c>
    </row>
    <row r="88" spans="1:79" ht="8.25" customHeight="1" x14ac:dyDescent="0.25">
      <c r="A88" s="10"/>
      <c r="B88" s="11"/>
      <c r="C88" s="12"/>
      <c r="D88" s="12"/>
      <c r="E88" s="12"/>
      <c r="F88" s="12"/>
      <c r="G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U88" s="12"/>
      <c r="V88" s="12"/>
      <c r="W88" s="12"/>
      <c r="X88" s="12"/>
      <c r="Y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7"/>
      <c r="AM88" s="12"/>
      <c r="AN88" s="12"/>
      <c r="AO88" s="12"/>
      <c r="AP88" s="12"/>
      <c r="AQ88" s="12"/>
      <c r="AS88" s="12"/>
      <c r="AT88" s="12"/>
      <c r="AU88" s="12"/>
      <c r="AV88" s="12"/>
      <c r="AW88" s="12"/>
      <c r="AY88" s="12"/>
      <c r="AZ88" s="12"/>
      <c r="BA88" s="12"/>
      <c r="BB88" s="12"/>
      <c r="BC88" s="12"/>
      <c r="BE88" s="12"/>
      <c r="BF88" s="12"/>
      <c r="BG88" s="12"/>
      <c r="BH88" s="12"/>
      <c r="BI88" s="12"/>
      <c r="BK88" s="12"/>
      <c r="BL88" s="12"/>
      <c r="BM88" s="12"/>
      <c r="BN88" s="12"/>
      <c r="BO88" s="12"/>
      <c r="BQ88" s="12"/>
      <c r="BR88" s="12"/>
      <c r="BS88" s="12"/>
      <c r="BT88" s="12"/>
      <c r="BU88" s="12"/>
      <c r="BW88" s="12"/>
      <c r="BX88" s="12"/>
      <c r="BY88" s="12"/>
      <c r="BZ88" s="12"/>
      <c r="CA88" s="12"/>
    </row>
    <row r="89" spans="1:79" ht="38.25" x14ac:dyDescent="0.25">
      <c r="A89" s="13" t="s">
        <v>63</v>
      </c>
      <c r="B89" s="24"/>
      <c r="C89" s="24"/>
      <c r="D89" s="24"/>
      <c r="E89" s="24"/>
      <c r="F89" s="24"/>
      <c r="G89" s="24"/>
    </row>
    <row r="90" spans="1:79" ht="18" customHeight="1" x14ac:dyDescent="0.25">
      <c r="A90" s="32" t="s">
        <v>64</v>
      </c>
      <c r="B90" s="15" t="s">
        <v>21</v>
      </c>
      <c r="C90" s="16"/>
      <c r="D90" s="16"/>
      <c r="E90" s="16"/>
      <c r="F90" s="16"/>
      <c r="G90" s="17">
        <f>SUM(C90:F90)</f>
        <v>0</v>
      </c>
      <c r="I90" s="16"/>
      <c r="J90" s="16"/>
      <c r="K90" s="16"/>
      <c r="L90" s="16"/>
      <c r="M90" s="17">
        <f>SUM(I90:L90)</f>
        <v>0</v>
      </c>
      <c r="O90" s="16"/>
      <c r="P90" s="16"/>
      <c r="Q90" s="16">
        <v>55886</v>
      </c>
      <c r="R90" s="16">
        <v>30947</v>
      </c>
      <c r="S90" s="17">
        <f>SUM(O90:R90)</f>
        <v>86833</v>
      </c>
      <c r="U90" s="16"/>
      <c r="V90" s="16"/>
      <c r="W90" s="16">
        <v>49486</v>
      </c>
      <c r="X90" s="16">
        <v>28020</v>
      </c>
      <c r="Y90" s="17">
        <f>SUM(U90:X90)</f>
        <v>77506</v>
      </c>
      <c r="AA90" s="16"/>
      <c r="AB90" s="16"/>
      <c r="AC90" s="16">
        <v>86374</v>
      </c>
      <c r="AD90" s="16">
        <v>38950</v>
      </c>
      <c r="AE90" s="17">
        <f>SUM(AA90:AD90)</f>
        <v>125324</v>
      </c>
      <c r="AG90" s="16"/>
      <c r="AH90" s="16"/>
      <c r="AI90" s="16">
        <v>85337</v>
      </c>
      <c r="AJ90" s="16">
        <v>57036</v>
      </c>
      <c r="AK90" s="17">
        <f>SUM(AG90:AJ90)</f>
        <v>142373</v>
      </c>
      <c r="AM90" s="16">
        <v>0</v>
      </c>
      <c r="AN90" s="16">
        <v>0</v>
      </c>
      <c r="AO90" s="16">
        <v>0</v>
      </c>
      <c r="AP90" s="16"/>
      <c r="AQ90" s="17">
        <f>SUM(AM90:AP90)</f>
        <v>0</v>
      </c>
      <c r="AS90" s="16">
        <v>0</v>
      </c>
      <c r="AT90" s="16">
        <v>0</v>
      </c>
      <c r="AU90" s="16">
        <v>0</v>
      </c>
      <c r="AV90" s="16"/>
      <c r="AW90" s="17">
        <f>SUM(AS90:AV90)</f>
        <v>0</v>
      </c>
      <c r="AY90" s="16"/>
      <c r="AZ90" s="16"/>
      <c r="BA90" s="16"/>
      <c r="BB90" s="16"/>
      <c r="BC90" s="17">
        <f>SUM(AY90:BB90)</f>
        <v>0</v>
      </c>
      <c r="BE90" s="16"/>
      <c r="BF90" s="16"/>
      <c r="BG90" s="16"/>
      <c r="BH90" s="16"/>
      <c r="BI90" s="17">
        <f>SUM(BE90:BH90)</f>
        <v>0</v>
      </c>
      <c r="BK90" s="16"/>
      <c r="BL90" s="16"/>
      <c r="BM90" s="16"/>
      <c r="BN90" s="16"/>
      <c r="BO90" s="17">
        <f>SUM(BK90:BN90)</f>
        <v>0</v>
      </c>
      <c r="BQ90" s="16"/>
      <c r="BR90" s="16"/>
      <c r="BS90" s="16"/>
      <c r="BT90" s="16"/>
      <c r="BU90" s="17">
        <f>SUM(BQ90:BT90)</f>
        <v>0</v>
      </c>
      <c r="BW90" s="16">
        <f t="shared" ref="BW90:BW91" si="116">C90+I90+O90+U90+AA90+AG90+AM90+AS90+AY90+BE90+BK90+BQ90</f>
        <v>0</v>
      </c>
      <c r="BX90" s="16">
        <f t="shared" ref="BX90:BX91" si="117">D90+J90+P90+V90+AB90+AH90+AN90+AT90+AZ90+BF90+BL90+BR90</f>
        <v>0</v>
      </c>
      <c r="BY90" s="16">
        <f t="shared" ref="BY90:BY91" si="118">E90+K90+Q90+W90+AC90+AI90+AO90+AU90+BA90+BG90+BM90+BS90</f>
        <v>277083</v>
      </c>
      <c r="BZ90" s="16">
        <f t="shared" ref="BZ90:BZ91" si="119">F90+L90+R90+X90+AD90+AJ90+AP90+AV90+BB90+BH90+BN90+BT90</f>
        <v>154953</v>
      </c>
      <c r="CA90" s="17">
        <f>SUM(BW90:BZ90)</f>
        <v>432036</v>
      </c>
    </row>
    <row r="91" spans="1:79" ht="18" customHeight="1" x14ac:dyDescent="0.25">
      <c r="A91" s="32"/>
      <c r="B91" s="15" t="s">
        <v>22</v>
      </c>
      <c r="C91" s="18"/>
      <c r="D91" s="18"/>
      <c r="E91" s="18"/>
      <c r="F91" s="18"/>
      <c r="G91" s="18">
        <f>SUM(C91:F91)</f>
        <v>0</v>
      </c>
      <c r="I91" s="18"/>
      <c r="J91" s="18"/>
      <c r="K91" s="18"/>
      <c r="L91" s="18"/>
      <c r="M91" s="18">
        <f>SUM(I91:L91)</f>
        <v>0</v>
      </c>
      <c r="O91" s="18"/>
      <c r="P91" s="18"/>
      <c r="Q91" s="18"/>
      <c r="R91" s="18"/>
      <c r="S91" s="18">
        <f>SUM(O91:R91)</f>
        <v>0</v>
      </c>
      <c r="U91" s="18"/>
      <c r="V91" s="18"/>
      <c r="W91" s="18"/>
      <c r="X91" s="18"/>
      <c r="Y91" s="18">
        <f>SUM(U91:X91)</f>
        <v>0</v>
      </c>
      <c r="AA91" s="18"/>
      <c r="AB91" s="18"/>
      <c r="AC91" s="18"/>
      <c r="AD91" s="18"/>
      <c r="AE91" s="18">
        <f>SUM(AA91:AD91)</f>
        <v>0</v>
      </c>
      <c r="AG91" s="18"/>
      <c r="AH91" s="18"/>
      <c r="AI91" s="18"/>
      <c r="AJ91" s="18"/>
      <c r="AK91" s="18">
        <f>SUM(AG91:AJ91)</f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f>SUM(AM91:AP91)</f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f>SUM(AS91:AV91)</f>
        <v>0</v>
      </c>
      <c r="AY91" s="18">
        <v>0</v>
      </c>
      <c r="AZ91" s="18"/>
      <c r="BA91" s="18"/>
      <c r="BB91" s="18">
        <v>0</v>
      </c>
      <c r="BC91" s="18">
        <f>SUM(AY91:BB91)</f>
        <v>0</v>
      </c>
      <c r="BE91" s="18">
        <v>0</v>
      </c>
      <c r="BF91" s="18"/>
      <c r="BG91" s="18"/>
      <c r="BH91" s="18">
        <v>0</v>
      </c>
      <c r="BI91" s="18">
        <f>SUM(BE91:BH91)</f>
        <v>0</v>
      </c>
      <c r="BK91" s="18">
        <v>0</v>
      </c>
      <c r="BL91" s="18"/>
      <c r="BM91" s="18"/>
      <c r="BN91" s="18"/>
      <c r="BO91" s="18">
        <f>SUM(BK91:BN91)</f>
        <v>0</v>
      </c>
      <c r="BQ91" s="18">
        <v>0</v>
      </c>
      <c r="BR91" s="18">
        <v>0</v>
      </c>
      <c r="BS91" s="18"/>
      <c r="BT91" s="18"/>
      <c r="BU91" s="18">
        <f>SUM(BQ91:BT91)</f>
        <v>0</v>
      </c>
      <c r="BW91" s="18">
        <f t="shared" si="116"/>
        <v>0</v>
      </c>
      <c r="BX91" s="18">
        <f t="shared" si="117"/>
        <v>0</v>
      </c>
      <c r="BY91" s="18">
        <f t="shared" si="118"/>
        <v>0</v>
      </c>
      <c r="BZ91" s="18">
        <f t="shared" si="119"/>
        <v>0</v>
      </c>
      <c r="CA91" s="18">
        <f>SUM(BW91:BZ91)</f>
        <v>0</v>
      </c>
    </row>
    <row r="92" spans="1:79" ht="8.25" customHeight="1" x14ac:dyDescent="0.25">
      <c r="A92" s="10"/>
      <c r="B92" s="11"/>
      <c r="C92" s="12"/>
      <c r="D92" s="12"/>
      <c r="E92" s="12"/>
      <c r="F92" s="12"/>
      <c r="G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U92" s="12"/>
      <c r="V92" s="12"/>
      <c r="W92" s="12"/>
      <c r="X92" s="12"/>
      <c r="Y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7"/>
      <c r="AM92" s="12"/>
      <c r="AN92" s="12"/>
      <c r="AO92" s="12"/>
      <c r="AP92" s="12"/>
      <c r="AQ92" s="12"/>
      <c r="AS92" s="12"/>
      <c r="AT92" s="12"/>
      <c r="AU92" s="12"/>
      <c r="AV92" s="12"/>
      <c r="AW92" s="12"/>
      <c r="AY92" s="12"/>
      <c r="AZ92" s="12"/>
      <c r="BA92" s="12"/>
      <c r="BB92" s="12"/>
      <c r="BC92" s="12"/>
      <c r="BE92" s="12"/>
      <c r="BF92" s="12"/>
      <c r="BG92" s="12"/>
      <c r="BH92" s="12"/>
      <c r="BI92" s="12"/>
      <c r="BK92" s="12"/>
      <c r="BL92" s="12"/>
      <c r="BM92" s="12"/>
      <c r="BN92" s="12"/>
      <c r="BO92" s="12"/>
      <c r="BQ92" s="12"/>
      <c r="BR92" s="12"/>
      <c r="BS92" s="12"/>
      <c r="BT92" s="12"/>
      <c r="BU92" s="12"/>
      <c r="BW92" s="12"/>
      <c r="BX92" s="12"/>
      <c r="BY92" s="12"/>
      <c r="BZ92" s="12"/>
      <c r="CA92" s="12"/>
    </row>
    <row r="93" spans="1:79" ht="38.25" x14ac:dyDescent="0.25">
      <c r="A93" s="13" t="s">
        <v>65</v>
      </c>
      <c r="B93" s="24"/>
      <c r="C93" s="24"/>
      <c r="D93" s="24"/>
      <c r="E93" s="24"/>
      <c r="F93" s="24"/>
      <c r="G93" s="24"/>
    </row>
    <row r="94" spans="1:79" ht="18" customHeight="1" x14ac:dyDescent="0.25">
      <c r="A94" s="32" t="s">
        <v>66</v>
      </c>
      <c r="B94" s="15" t="s">
        <v>21</v>
      </c>
      <c r="C94" s="16"/>
      <c r="D94" s="16"/>
      <c r="E94" s="16"/>
      <c r="F94" s="16"/>
      <c r="G94" s="17">
        <f>SUM(C94:F94)</f>
        <v>0</v>
      </c>
      <c r="I94" s="16"/>
      <c r="J94" s="16"/>
      <c r="K94" s="16"/>
      <c r="L94" s="16"/>
      <c r="M94" s="17">
        <f>SUM(I94:L94)</f>
        <v>0</v>
      </c>
      <c r="O94" s="16"/>
      <c r="P94" s="16"/>
      <c r="Q94" s="16"/>
      <c r="R94" s="16"/>
      <c r="S94" s="17">
        <f>SUM(O94:R94)</f>
        <v>0</v>
      </c>
      <c r="U94" s="16"/>
      <c r="V94" s="16"/>
      <c r="W94" s="16">
        <v>533321</v>
      </c>
      <c r="X94" s="16"/>
      <c r="Y94" s="17">
        <f>SUM(U94:X94)</f>
        <v>533321</v>
      </c>
      <c r="AA94" s="16"/>
      <c r="AB94" s="16"/>
      <c r="AC94" s="16">
        <v>566069</v>
      </c>
      <c r="AD94" s="16"/>
      <c r="AE94" s="17">
        <f>SUM(AA94:AD94)</f>
        <v>566069</v>
      </c>
      <c r="AG94" s="16"/>
      <c r="AH94" s="16"/>
      <c r="AI94" s="16">
        <v>580825</v>
      </c>
      <c r="AJ94" s="16"/>
      <c r="AK94" s="17">
        <f>SUM(AG94:AJ94)</f>
        <v>580825</v>
      </c>
      <c r="AM94" s="16">
        <v>0</v>
      </c>
      <c r="AN94" s="16">
        <v>0</v>
      </c>
      <c r="AO94" s="16">
        <v>0</v>
      </c>
      <c r="AP94" s="16"/>
      <c r="AQ94" s="17">
        <f>SUM(AM94:AP94)</f>
        <v>0</v>
      </c>
      <c r="AS94" s="16">
        <v>0</v>
      </c>
      <c r="AT94" s="16">
        <v>0</v>
      </c>
      <c r="AU94" s="16">
        <v>0</v>
      </c>
      <c r="AV94" s="16"/>
      <c r="AW94" s="17">
        <f>SUM(AS94:AV94)</f>
        <v>0</v>
      </c>
      <c r="AY94" s="16"/>
      <c r="AZ94" s="16"/>
      <c r="BA94" s="16"/>
      <c r="BB94" s="16"/>
      <c r="BC94" s="17">
        <f>SUM(AY94:BB94)</f>
        <v>0</v>
      </c>
      <c r="BE94" s="16"/>
      <c r="BF94" s="16"/>
      <c r="BG94" s="16"/>
      <c r="BH94" s="16"/>
      <c r="BI94" s="17">
        <f>SUM(BE94:BH94)</f>
        <v>0</v>
      </c>
      <c r="BK94" s="16"/>
      <c r="BL94" s="16"/>
      <c r="BM94" s="16"/>
      <c r="BN94" s="16"/>
      <c r="BO94" s="17">
        <f>SUM(BK94:BN94)</f>
        <v>0</v>
      </c>
      <c r="BQ94" s="16"/>
      <c r="BR94" s="16"/>
      <c r="BS94" s="16"/>
      <c r="BT94" s="16"/>
      <c r="BU94" s="17">
        <f>SUM(BQ94:BT94)</f>
        <v>0</v>
      </c>
      <c r="BW94" s="16">
        <f t="shared" ref="BW94:BW95" si="120">C94+I94+O94+U94+AA94+AG94+AM94+AS94+AY94+BE94+BK94+BQ94</f>
        <v>0</v>
      </c>
      <c r="BX94" s="16">
        <f t="shared" ref="BX94:BX95" si="121">D94+J94+P94+V94+AB94+AH94+AN94+AT94+AZ94+BF94+BL94+BR94</f>
        <v>0</v>
      </c>
      <c r="BY94" s="16">
        <f t="shared" ref="BY94:BY95" si="122">E94+K94+Q94+W94+AC94+AI94+AO94+AU94+BA94+BG94+BM94+BS94</f>
        <v>1680215</v>
      </c>
      <c r="BZ94" s="16">
        <f t="shared" ref="BZ94:BZ95" si="123">F94+L94+R94+X94+AD94+AJ94+AP94+AV94+BB94+BH94+BN94+BT94</f>
        <v>0</v>
      </c>
      <c r="CA94" s="17">
        <f>SUM(BW94:BZ94)</f>
        <v>1680215</v>
      </c>
    </row>
    <row r="95" spans="1:79" ht="18" customHeight="1" x14ac:dyDescent="0.25">
      <c r="A95" s="32"/>
      <c r="B95" s="15" t="s">
        <v>22</v>
      </c>
      <c r="C95" s="18"/>
      <c r="D95" s="18"/>
      <c r="E95" s="18"/>
      <c r="F95" s="18"/>
      <c r="G95" s="18">
        <f>SUM(C95:F95)</f>
        <v>0</v>
      </c>
      <c r="I95" s="18"/>
      <c r="J95" s="18"/>
      <c r="K95" s="18"/>
      <c r="L95" s="18"/>
      <c r="M95" s="18">
        <f>SUM(I95:L95)</f>
        <v>0</v>
      </c>
      <c r="O95" s="18"/>
      <c r="P95" s="18"/>
      <c r="Q95" s="18"/>
      <c r="R95" s="18"/>
      <c r="S95" s="18">
        <f>SUM(O95:R95)</f>
        <v>0</v>
      </c>
      <c r="U95" s="18"/>
      <c r="V95" s="18"/>
      <c r="W95" s="18">
        <v>0.76200000000000001</v>
      </c>
      <c r="X95" s="18"/>
      <c r="Y95" s="18">
        <f>SUM(U95:X95)</f>
        <v>0.76200000000000001</v>
      </c>
      <c r="AA95" s="18"/>
      <c r="AB95" s="18"/>
      <c r="AC95" s="18">
        <v>0.78300000000000003</v>
      </c>
      <c r="AD95" s="18"/>
      <c r="AE95" s="18">
        <f>SUM(AA95:AD95)</f>
        <v>0.78300000000000003</v>
      </c>
      <c r="AG95" s="18"/>
      <c r="AH95" s="18"/>
      <c r="AI95" s="18"/>
      <c r="AJ95" s="18"/>
      <c r="AK95" s="18">
        <f>SUM(AG95:AJ95)</f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f>SUM(AM95:AP95)</f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f>SUM(AS95:AV95)</f>
        <v>0</v>
      </c>
      <c r="AY95" s="18">
        <v>0</v>
      </c>
      <c r="AZ95" s="18"/>
      <c r="BA95" s="18"/>
      <c r="BB95" s="18">
        <v>0</v>
      </c>
      <c r="BC95" s="18">
        <f>SUM(AY95:BB95)</f>
        <v>0</v>
      </c>
      <c r="BE95" s="18">
        <v>0</v>
      </c>
      <c r="BF95" s="18"/>
      <c r="BG95" s="18"/>
      <c r="BH95" s="18">
        <v>0</v>
      </c>
      <c r="BI95" s="18">
        <f>SUM(BE95:BH95)</f>
        <v>0</v>
      </c>
      <c r="BK95" s="18">
        <v>0</v>
      </c>
      <c r="BL95" s="18"/>
      <c r="BM95" s="18"/>
      <c r="BN95" s="18"/>
      <c r="BO95" s="18">
        <f>SUM(BK95:BN95)</f>
        <v>0</v>
      </c>
      <c r="BQ95" s="18">
        <v>0</v>
      </c>
      <c r="BR95" s="18">
        <v>0</v>
      </c>
      <c r="BS95" s="18"/>
      <c r="BT95" s="18"/>
      <c r="BU95" s="18">
        <f>SUM(BQ95:BT95)</f>
        <v>0</v>
      </c>
      <c r="BW95" s="18">
        <f t="shared" si="120"/>
        <v>0</v>
      </c>
      <c r="BX95" s="18">
        <f t="shared" si="121"/>
        <v>0</v>
      </c>
      <c r="BY95" s="18">
        <f t="shared" si="122"/>
        <v>1.5449999999999999</v>
      </c>
      <c r="BZ95" s="18">
        <f t="shared" si="123"/>
        <v>0</v>
      </c>
      <c r="CA95" s="18">
        <f>SUM(BW95:BZ95)</f>
        <v>1.5449999999999999</v>
      </c>
    </row>
    <row r="96" spans="1:79" ht="8.25" customHeight="1" x14ac:dyDescent="0.25">
      <c r="A96" s="10"/>
      <c r="B96" s="11"/>
      <c r="C96" s="12"/>
      <c r="D96" s="12"/>
      <c r="E96" s="12"/>
      <c r="F96" s="12"/>
      <c r="G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U96" s="12"/>
      <c r="V96" s="12"/>
      <c r="W96" s="12"/>
      <c r="X96" s="12"/>
      <c r="Y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7"/>
      <c r="AM96" s="12"/>
      <c r="AN96" s="12"/>
      <c r="AO96" s="12"/>
      <c r="AP96" s="12"/>
      <c r="AQ96" s="12"/>
      <c r="AS96" s="12"/>
      <c r="AT96" s="12"/>
      <c r="AU96" s="12"/>
      <c r="AV96" s="12"/>
      <c r="AW96" s="12"/>
      <c r="AY96" s="12"/>
      <c r="AZ96" s="12"/>
      <c r="BA96" s="12"/>
      <c r="BB96" s="12"/>
      <c r="BC96" s="12"/>
      <c r="BE96" s="12"/>
      <c r="BF96" s="12"/>
      <c r="BG96" s="12"/>
      <c r="BH96" s="12"/>
      <c r="BI96" s="12"/>
      <c r="BK96" s="12"/>
      <c r="BL96" s="12"/>
      <c r="BM96" s="12"/>
      <c r="BN96" s="12"/>
      <c r="BO96" s="12"/>
      <c r="BQ96" s="12"/>
      <c r="BR96" s="12"/>
      <c r="BS96" s="12"/>
      <c r="BT96" s="12"/>
      <c r="BU96" s="12"/>
      <c r="BW96" s="12"/>
      <c r="BX96" s="12"/>
      <c r="BY96" s="12"/>
      <c r="BZ96" s="12"/>
      <c r="CA96" s="12"/>
    </row>
    <row r="97" spans="1:79" ht="38.25" x14ac:dyDescent="0.25">
      <c r="A97" s="13" t="s">
        <v>67</v>
      </c>
      <c r="B97" s="24"/>
      <c r="C97" s="24"/>
      <c r="D97" s="24"/>
      <c r="E97" s="24"/>
      <c r="F97" s="24"/>
      <c r="G97" s="24"/>
    </row>
    <row r="98" spans="1:79" ht="18" customHeight="1" x14ac:dyDescent="0.25">
      <c r="A98" s="32" t="s">
        <v>68</v>
      </c>
      <c r="B98" s="15" t="s">
        <v>21</v>
      </c>
      <c r="C98" s="16"/>
      <c r="D98" s="16"/>
      <c r="E98" s="16"/>
      <c r="F98" s="16"/>
      <c r="G98" s="17">
        <f>SUM(C98:F98)</f>
        <v>0</v>
      </c>
      <c r="I98" s="16"/>
      <c r="J98" s="16"/>
      <c r="K98" s="16"/>
      <c r="L98" s="16"/>
      <c r="M98" s="17">
        <f>SUM(I98:L98)</f>
        <v>0</v>
      </c>
      <c r="O98" s="16"/>
      <c r="P98" s="16"/>
      <c r="Q98" s="16"/>
      <c r="R98" s="16"/>
      <c r="S98" s="17">
        <f>SUM(O98:R98)</f>
        <v>0</v>
      </c>
      <c r="U98" s="16"/>
      <c r="V98" s="16"/>
      <c r="W98" s="16"/>
      <c r="X98" s="16">
        <v>21211</v>
      </c>
      <c r="Y98" s="17">
        <f>SUM(U98:X98)</f>
        <v>21211</v>
      </c>
      <c r="AA98" s="16"/>
      <c r="AB98" s="16"/>
      <c r="AC98" s="16"/>
      <c r="AD98" s="16">
        <v>18693</v>
      </c>
      <c r="AE98" s="17">
        <f>SUM(AA98:AD98)</f>
        <v>18693</v>
      </c>
      <c r="AG98" s="16"/>
      <c r="AH98" s="16"/>
      <c r="AI98" s="16"/>
      <c r="AJ98" s="16">
        <v>17965</v>
      </c>
      <c r="AK98" s="17">
        <f>SUM(AG98:AJ98)</f>
        <v>17965</v>
      </c>
      <c r="AM98" s="16">
        <v>0</v>
      </c>
      <c r="AN98" s="16">
        <v>0</v>
      </c>
      <c r="AO98" s="16">
        <v>0</v>
      </c>
      <c r="AP98" s="16"/>
      <c r="AQ98" s="17">
        <f>SUM(AM98:AP98)</f>
        <v>0</v>
      </c>
      <c r="AS98" s="16">
        <v>0</v>
      </c>
      <c r="AT98" s="16">
        <v>0</v>
      </c>
      <c r="AU98" s="16">
        <v>0</v>
      </c>
      <c r="AV98" s="16"/>
      <c r="AW98" s="17">
        <f>SUM(AS98:AV98)</f>
        <v>0</v>
      </c>
      <c r="AY98" s="16"/>
      <c r="AZ98" s="16"/>
      <c r="BA98" s="16"/>
      <c r="BB98" s="16"/>
      <c r="BC98" s="17">
        <f>SUM(AY98:BB98)</f>
        <v>0</v>
      </c>
      <c r="BE98" s="16"/>
      <c r="BF98" s="16"/>
      <c r="BG98" s="16"/>
      <c r="BH98" s="16"/>
      <c r="BI98" s="17">
        <f>SUM(BE98:BH98)</f>
        <v>0</v>
      </c>
      <c r="BK98" s="16"/>
      <c r="BL98" s="16"/>
      <c r="BM98" s="16"/>
      <c r="BN98" s="16"/>
      <c r="BO98" s="17">
        <f>SUM(BK98:BN98)</f>
        <v>0</v>
      </c>
      <c r="BQ98" s="16"/>
      <c r="BR98" s="16"/>
      <c r="BS98" s="16"/>
      <c r="BT98" s="16"/>
      <c r="BU98" s="17">
        <f>SUM(BQ98:BT98)</f>
        <v>0</v>
      </c>
      <c r="BW98" s="16">
        <f t="shared" ref="BW98:BW99" si="124">C98+I98+O98+U98+AA98+AG98+AM98+AS98+AY98+BE98+BK98+BQ98</f>
        <v>0</v>
      </c>
      <c r="BX98" s="16">
        <f t="shared" ref="BX98:BX99" si="125">D98+J98+P98+V98+AB98+AH98+AN98+AT98+AZ98+BF98+BL98+BR98</f>
        <v>0</v>
      </c>
      <c r="BY98" s="16">
        <f t="shared" ref="BY98:BY99" si="126">E98+K98+Q98+W98+AC98+AI98+AO98+AU98+BA98+BG98+BM98+BS98</f>
        <v>0</v>
      </c>
      <c r="BZ98" s="16">
        <f t="shared" ref="BZ98:BZ99" si="127">F98+L98+R98+X98+AD98+AJ98+AP98+AV98+BB98+BH98+BN98+BT98</f>
        <v>57869</v>
      </c>
      <c r="CA98" s="17">
        <f>SUM(BW98:BZ98)</f>
        <v>57869</v>
      </c>
    </row>
    <row r="99" spans="1:79" ht="18" customHeight="1" x14ac:dyDescent="0.25">
      <c r="A99" s="32"/>
      <c r="B99" s="15" t="s">
        <v>22</v>
      </c>
      <c r="C99" s="18"/>
      <c r="D99" s="18"/>
      <c r="E99" s="18"/>
      <c r="F99" s="18"/>
      <c r="G99" s="18">
        <f>SUM(C99:F99)</f>
        <v>0</v>
      </c>
      <c r="I99" s="18"/>
      <c r="J99" s="18"/>
      <c r="K99" s="18"/>
      <c r="L99" s="18"/>
      <c r="M99" s="18">
        <f>SUM(I99:L99)</f>
        <v>0</v>
      </c>
      <c r="O99" s="18"/>
      <c r="P99" s="18"/>
      <c r="Q99" s="18"/>
      <c r="R99" s="18"/>
      <c r="S99" s="18">
        <f>SUM(O99:R99)</f>
        <v>0</v>
      </c>
      <c r="U99" s="18"/>
      <c r="V99" s="18"/>
      <c r="W99" s="18"/>
      <c r="X99" s="18">
        <v>2.5308000000000001E-2</v>
      </c>
      <c r="Y99" s="18">
        <f>SUM(U99:X99)</f>
        <v>2.5308000000000001E-2</v>
      </c>
      <c r="AA99" s="18"/>
      <c r="AB99" s="18"/>
      <c r="AC99" s="18"/>
      <c r="AD99" s="18">
        <v>0.02</v>
      </c>
      <c r="AE99" s="18">
        <f>SUM(AA99:AD99)</f>
        <v>0.02</v>
      </c>
      <c r="AG99" s="18"/>
      <c r="AH99" s="18"/>
      <c r="AI99" s="18"/>
      <c r="AJ99" s="18">
        <v>1.9470000000000001E-2</v>
      </c>
      <c r="AK99" s="18">
        <f>SUM(AG99:AJ99)</f>
        <v>1.9470000000000001E-2</v>
      </c>
      <c r="AM99" s="18">
        <v>0</v>
      </c>
      <c r="AN99" s="18">
        <v>0</v>
      </c>
      <c r="AO99" s="18">
        <v>0</v>
      </c>
      <c r="AP99" s="18">
        <v>0</v>
      </c>
      <c r="AQ99" s="18">
        <f>SUM(AM99:AP99)</f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f>SUM(AS99:AV99)</f>
        <v>0</v>
      </c>
      <c r="AY99" s="18">
        <v>0</v>
      </c>
      <c r="AZ99" s="18"/>
      <c r="BA99" s="18"/>
      <c r="BB99" s="18">
        <v>0</v>
      </c>
      <c r="BC99" s="18">
        <f>SUM(AY99:BB99)</f>
        <v>0</v>
      </c>
      <c r="BE99" s="18">
        <v>0</v>
      </c>
      <c r="BF99" s="18"/>
      <c r="BG99" s="18"/>
      <c r="BH99" s="18">
        <v>0</v>
      </c>
      <c r="BI99" s="18">
        <f>SUM(BE99:BH99)</f>
        <v>0</v>
      </c>
      <c r="BK99" s="18">
        <v>0</v>
      </c>
      <c r="BL99" s="18"/>
      <c r="BM99" s="18"/>
      <c r="BN99" s="18"/>
      <c r="BO99" s="18">
        <f>SUM(BK99:BN99)</f>
        <v>0</v>
      </c>
      <c r="BQ99" s="18">
        <v>0</v>
      </c>
      <c r="BR99" s="18">
        <v>0</v>
      </c>
      <c r="BS99" s="18"/>
      <c r="BT99" s="18"/>
      <c r="BU99" s="18">
        <f>SUM(BQ99:BT99)</f>
        <v>0</v>
      </c>
      <c r="BW99" s="18">
        <f t="shared" si="124"/>
        <v>0</v>
      </c>
      <c r="BX99" s="18">
        <f t="shared" si="125"/>
        <v>0</v>
      </c>
      <c r="BY99" s="18">
        <f t="shared" si="126"/>
        <v>0</v>
      </c>
      <c r="BZ99" s="18">
        <f t="shared" si="127"/>
        <v>6.4778000000000002E-2</v>
      </c>
      <c r="CA99" s="18">
        <f>SUM(BW99:BZ99)</f>
        <v>6.4778000000000002E-2</v>
      </c>
    </row>
    <row r="100" spans="1:79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1:79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</sheetData>
  <mergeCells count="110">
    <mergeCell ref="A94:A95"/>
    <mergeCell ref="A98:A99"/>
    <mergeCell ref="A86:A87"/>
    <mergeCell ref="A74:A75"/>
    <mergeCell ref="A54:A55"/>
    <mergeCell ref="A58:A59"/>
    <mergeCell ref="A62:A63"/>
    <mergeCell ref="A66:A67"/>
    <mergeCell ref="A70:A71"/>
    <mergeCell ref="A45:A46"/>
    <mergeCell ref="A49:A50"/>
    <mergeCell ref="A51:G51"/>
    <mergeCell ref="A52:A53"/>
    <mergeCell ref="A78:A79"/>
    <mergeCell ref="A82:A83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90:A91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B3:AB4"/>
    <mergeCell ref="AC3:AC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2023-07-19T14:16:18Z</dcterms:modified>
</cp:coreProperties>
</file>