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4\Для сайта\"/>
    </mc:Choice>
  </mc:AlternateContent>
  <bookViews>
    <workbookView xWindow="0" yWindow="0" windowWidth="28800" windowHeight="12300"/>
  </bookViews>
  <sheets>
    <sheet name="янва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январь!#REF!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0" i="3" l="1"/>
  <c r="AO50" i="3"/>
  <c r="AN50" i="3"/>
  <c r="AM50" i="3"/>
  <c r="AP49" i="3"/>
  <c r="AO49" i="3"/>
  <c r="AN49" i="3"/>
  <c r="AM49" i="3"/>
  <c r="AJ50" i="3"/>
  <c r="AK50" i="3" s="1"/>
  <c r="AI50" i="3"/>
  <c r="AH50" i="3"/>
  <c r="AG50" i="3"/>
  <c r="AJ49" i="3"/>
  <c r="AI49" i="3"/>
  <c r="AH49" i="3"/>
  <c r="AG49" i="3"/>
  <c r="AD50" i="3"/>
  <c r="AC50" i="3"/>
  <c r="AE50" i="3" s="1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S50" i="3"/>
  <c r="R50" i="3"/>
  <c r="Q50" i="3"/>
  <c r="P50" i="3"/>
  <c r="O50" i="3"/>
  <c r="R49" i="3"/>
  <c r="Q49" i="3"/>
  <c r="P49" i="3"/>
  <c r="O49" i="3"/>
  <c r="L50" i="3"/>
  <c r="K50" i="3"/>
  <c r="J50" i="3"/>
  <c r="M50" i="3" s="1"/>
  <c r="I50" i="3"/>
  <c r="L49" i="3"/>
  <c r="K49" i="3"/>
  <c r="J49" i="3"/>
  <c r="I49" i="3"/>
  <c r="M49" i="3" s="1"/>
  <c r="CA7" i="3"/>
  <c r="BU7" i="3"/>
  <c r="BO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AQ50" i="3" l="1"/>
  <c r="AE49" i="3"/>
  <c r="AQ49" i="3"/>
  <c r="AK49" i="3"/>
  <c r="Y50" i="3"/>
  <c r="Y49" i="3"/>
  <c r="S49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CA100" i="3" l="1"/>
  <c r="CA101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BU56" i="3"/>
  <c r="BO56" i="3"/>
  <c r="BI56" i="3"/>
  <c r="BC56" i="3"/>
  <c r="AW56" i="3"/>
  <c r="AQ56" i="3"/>
  <c r="AK56" i="3"/>
  <c r="AE56" i="3"/>
  <c r="Y56" i="3"/>
  <c r="S56" i="3"/>
  <c r="M56" i="3"/>
  <c r="G56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56" i="3" l="1"/>
  <c r="CA96" i="3"/>
  <c r="CA57" i="3"/>
  <c r="CA97" i="3"/>
  <c r="BZ93" i="3" l="1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5" i="3" l="1"/>
  <c r="CA84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CA80" i="3" l="1"/>
  <c r="CA81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CA77" i="3" l="1"/>
  <c r="CA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U54" i="3"/>
  <c r="BO54" i="3"/>
  <c r="BI54" i="3"/>
  <c r="BZ53" i="3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N6" i="3" s="1"/>
  <c r="BM29" i="3"/>
  <c r="BM6" i="3" s="1"/>
  <c r="BL29" i="3"/>
  <c r="BK29" i="3"/>
  <c r="BH29" i="3"/>
  <c r="BG29" i="3"/>
  <c r="BF29" i="3"/>
  <c r="BE29" i="3"/>
  <c r="BB29" i="3"/>
  <c r="BA29" i="3"/>
  <c r="AZ29" i="3"/>
  <c r="AZ6" i="3" s="1"/>
  <c r="AY29" i="3"/>
  <c r="AV29" i="3"/>
  <c r="AU29" i="3"/>
  <c r="AT29" i="3"/>
  <c r="AS29" i="3"/>
  <c r="AP29" i="3"/>
  <c r="AP6" i="3" s="1"/>
  <c r="AO29" i="3"/>
  <c r="AN29" i="3"/>
  <c r="AM29" i="3"/>
  <c r="AJ29" i="3"/>
  <c r="AI29" i="3"/>
  <c r="AH29" i="3"/>
  <c r="AG29" i="3"/>
  <c r="AD29" i="3"/>
  <c r="AC29" i="3"/>
  <c r="AC6" i="3" s="1"/>
  <c r="AB29" i="3"/>
  <c r="AA29" i="3"/>
  <c r="X29" i="3"/>
  <c r="W29" i="3"/>
  <c r="V29" i="3"/>
  <c r="U29" i="3"/>
  <c r="R29" i="3"/>
  <c r="Q29" i="3"/>
  <c r="P29" i="3"/>
  <c r="P6" i="3" s="1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N5" i="3" s="1"/>
  <c r="BM28" i="3"/>
  <c r="BM5" i="3" s="1"/>
  <c r="BL28" i="3"/>
  <c r="BK28" i="3"/>
  <c r="BH28" i="3"/>
  <c r="BG28" i="3"/>
  <c r="BF28" i="3"/>
  <c r="BE28" i="3"/>
  <c r="BB28" i="3"/>
  <c r="BA28" i="3"/>
  <c r="AZ28" i="3"/>
  <c r="AZ5" i="3" s="1"/>
  <c r="AY28" i="3"/>
  <c r="AY5" i="3" s="1"/>
  <c r="AV28" i="3"/>
  <c r="AU28" i="3"/>
  <c r="AT28" i="3"/>
  <c r="AS28" i="3"/>
  <c r="AP28" i="3"/>
  <c r="AP5" i="3" s="1"/>
  <c r="AO28" i="3"/>
  <c r="AN28" i="3"/>
  <c r="AM28" i="3"/>
  <c r="AJ28" i="3"/>
  <c r="AI28" i="3"/>
  <c r="AH28" i="3"/>
  <c r="AG28" i="3"/>
  <c r="AD28" i="3"/>
  <c r="AC28" i="3"/>
  <c r="AC5" i="3" s="1"/>
  <c r="AB28" i="3"/>
  <c r="AA28" i="3"/>
  <c r="X28" i="3"/>
  <c r="W28" i="3"/>
  <c r="V28" i="3"/>
  <c r="U28" i="3"/>
  <c r="R28" i="3"/>
  <c r="Q28" i="3"/>
  <c r="P28" i="3"/>
  <c r="P5" i="3" s="1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S6" i="3" s="1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V6" i="3" s="1"/>
  <c r="AU20" i="3"/>
  <c r="AU6" i="3" s="1"/>
  <c r="AT20" i="3"/>
  <c r="AT6" i="3" s="1"/>
  <c r="AS20" i="3"/>
  <c r="AP20" i="3"/>
  <c r="AO20" i="3"/>
  <c r="AN20" i="3"/>
  <c r="AM20" i="3"/>
  <c r="AJ20" i="3"/>
  <c r="AJ6" i="3" s="1"/>
  <c r="AI20" i="3"/>
  <c r="AH20" i="3"/>
  <c r="AH6" i="3" s="1"/>
  <c r="AG20" i="3"/>
  <c r="AD20" i="3"/>
  <c r="AC20" i="3"/>
  <c r="AB20" i="3"/>
  <c r="AA20" i="3"/>
  <c r="X20" i="3"/>
  <c r="X6" i="3" s="1"/>
  <c r="W20" i="3"/>
  <c r="W6" i="3" s="1"/>
  <c r="V20" i="3"/>
  <c r="U20" i="3"/>
  <c r="R20" i="3"/>
  <c r="Q20" i="3"/>
  <c r="P20" i="3"/>
  <c r="O20" i="3"/>
  <c r="L20" i="3"/>
  <c r="K20" i="3"/>
  <c r="J20" i="3"/>
  <c r="I20" i="3"/>
  <c r="F20" i="3"/>
  <c r="F6" i="3" s="1"/>
  <c r="E20" i="3"/>
  <c r="E6" i="3" s="1"/>
  <c r="D20" i="3"/>
  <c r="C20" i="3"/>
  <c r="BT19" i="3"/>
  <c r="BT5" i="3" s="1"/>
  <c r="BS19" i="3"/>
  <c r="BS5" i="3" s="1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V5" i="3" s="1"/>
  <c r="AU19" i="3"/>
  <c r="AU5" i="3" s="1"/>
  <c r="AT19" i="3"/>
  <c r="AT5" i="3" s="1"/>
  <c r="AS19" i="3"/>
  <c r="AP19" i="3"/>
  <c r="AO19" i="3"/>
  <c r="AN19" i="3"/>
  <c r="AM19" i="3"/>
  <c r="AJ19" i="3"/>
  <c r="AJ5" i="3" s="1"/>
  <c r="AI19" i="3"/>
  <c r="AH19" i="3"/>
  <c r="AH5" i="3" s="1"/>
  <c r="AG19" i="3"/>
  <c r="AD19" i="3"/>
  <c r="AC19" i="3"/>
  <c r="AB19" i="3"/>
  <c r="AA19" i="3"/>
  <c r="X19" i="3"/>
  <c r="X5" i="3" s="1"/>
  <c r="W19" i="3"/>
  <c r="W5" i="3" s="1"/>
  <c r="V19" i="3"/>
  <c r="U19" i="3"/>
  <c r="R19" i="3"/>
  <c r="Q19" i="3"/>
  <c r="P19" i="3"/>
  <c r="O19" i="3"/>
  <c r="L19" i="3"/>
  <c r="K19" i="3"/>
  <c r="J19" i="3"/>
  <c r="I19" i="3"/>
  <c r="F19" i="3"/>
  <c r="F5" i="3" s="1"/>
  <c r="E19" i="3"/>
  <c r="D19" i="3"/>
  <c r="D5" i="3" s="1"/>
  <c r="C19" i="3"/>
  <c r="BZ16" i="3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J11" i="3"/>
  <c r="AI11" i="3"/>
  <c r="AH11" i="3"/>
  <c r="AG11" i="3"/>
  <c r="AG6" i="3" s="1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C6" i="3" s="1"/>
  <c r="BY10" i="3"/>
  <c r="BT10" i="3"/>
  <c r="BS10" i="3"/>
  <c r="BR10" i="3"/>
  <c r="BQ10" i="3"/>
  <c r="BN10" i="3"/>
  <c r="BM10" i="3"/>
  <c r="BL10" i="3"/>
  <c r="BK10" i="3"/>
  <c r="BH10" i="3"/>
  <c r="BG10" i="3"/>
  <c r="BF10" i="3"/>
  <c r="BE10" i="3"/>
  <c r="BB10" i="3"/>
  <c r="BA10" i="3"/>
  <c r="AZ10" i="3"/>
  <c r="AY10" i="3"/>
  <c r="AV10" i="3"/>
  <c r="AU10" i="3"/>
  <c r="AT10" i="3"/>
  <c r="AS10" i="3"/>
  <c r="AP10" i="3"/>
  <c r="AO10" i="3"/>
  <c r="AN10" i="3"/>
  <c r="AM10" i="3"/>
  <c r="AJ10" i="3"/>
  <c r="AI10" i="3"/>
  <c r="AH10" i="3"/>
  <c r="AG10" i="3"/>
  <c r="AG5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D6" i="3" l="1"/>
  <c r="E5" i="3"/>
  <c r="C5" i="3"/>
  <c r="BR5" i="3"/>
  <c r="BR6" i="3"/>
  <c r="BQ5" i="3"/>
  <c r="BQ6" i="3"/>
  <c r="BK5" i="3"/>
  <c r="BK6" i="3"/>
  <c r="BO6" i="3" s="1"/>
  <c r="BL5" i="3"/>
  <c r="BL6" i="3"/>
  <c r="BO5" i="3"/>
  <c r="BE6" i="3"/>
  <c r="BG5" i="3"/>
  <c r="BG6" i="3"/>
  <c r="BH5" i="3"/>
  <c r="BH6" i="3"/>
  <c r="BE5" i="3"/>
  <c r="BF5" i="3"/>
  <c r="BF6" i="3"/>
  <c r="AY6" i="3"/>
  <c r="BA5" i="3"/>
  <c r="BC5" i="3" s="1"/>
  <c r="BA6" i="3"/>
  <c r="BC6" i="3" s="1"/>
  <c r="BB5" i="3"/>
  <c r="BB6" i="3"/>
  <c r="AS5" i="3"/>
  <c r="AW5" i="3" s="1"/>
  <c r="AS6" i="3"/>
  <c r="AW6" i="3" s="1"/>
  <c r="AM6" i="3"/>
  <c r="AM5" i="3"/>
  <c r="AQ5" i="3" s="1"/>
  <c r="AN5" i="3"/>
  <c r="AN6" i="3"/>
  <c r="AO5" i="3"/>
  <c r="AO6" i="3"/>
  <c r="AQ6" i="3"/>
  <c r="AI6" i="3"/>
  <c r="AK6" i="3" s="1"/>
  <c r="AI5" i="3"/>
  <c r="AK5" i="3" s="1"/>
  <c r="AA5" i="3"/>
  <c r="AE5" i="3" s="1"/>
  <c r="AA6" i="3"/>
  <c r="AB5" i="3"/>
  <c r="AB6" i="3"/>
  <c r="AE6" i="3" s="1"/>
  <c r="AD5" i="3"/>
  <c r="AD6" i="3"/>
  <c r="V5" i="3"/>
  <c r="V6" i="3"/>
  <c r="U5" i="3"/>
  <c r="U6" i="3"/>
  <c r="Q5" i="3"/>
  <c r="Q6" i="3"/>
  <c r="R5" i="3"/>
  <c r="R6" i="3"/>
  <c r="O5" i="3"/>
  <c r="S5" i="3" s="1"/>
  <c r="O6" i="3"/>
  <c r="BX50" i="3"/>
  <c r="J5" i="3"/>
  <c r="I6" i="3"/>
  <c r="K5" i="3"/>
  <c r="K6" i="3"/>
  <c r="I5" i="3"/>
  <c r="J6" i="3"/>
  <c r="L5" i="3"/>
  <c r="L6" i="3"/>
  <c r="BX10" i="3"/>
  <c r="BZ11" i="3"/>
  <c r="AQ11" i="3"/>
  <c r="BC10" i="3"/>
  <c r="BU10" i="3"/>
  <c r="BW50" i="3"/>
  <c r="BY50" i="3"/>
  <c r="BX49" i="3"/>
  <c r="BZ50" i="3"/>
  <c r="BW49" i="3"/>
  <c r="BY49" i="3"/>
  <c r="BZ49" i="3"/>
  <c r="BI10" i="3"/>
  <c r="AW11" i="3"/>
  <c r="G11" i="3"/>
  <c r="AW19" i="3"/>
  <c r="AW20" i="3"/>
  <c r="CA14" i="3"/>
  <c r="AK10" i="3"/>
  <c r="AE28" i="3"/>
  <c r="Y11" i="3"/>
  <c r="S19" i="3"/>
  <c r="S10" i="3"/>
  <c r="CA69" i="3"/>
  <c r="M29" i="3"/>
  <c r="CA60" i="3"/>
  <c r="G19" i="3"/>
  <c r="BO50" i="3"/>
  <c r="M10" i="3"/>
  <c r="AE10" i="3"/>
  <c r="AW10" i="3"/>
  <c r="BI11" i="3"/>
  <c r="BZ10" i="3"/>
  <c r="G28" i="3"/>
  <c r="BO29" i="3"/>
  <c r="BO10" i="3"/>
  <c r="AQ29" i="3"/>
  <c r="BI29" i="3"/>
  <c r="CA42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1" i="3"/>
  <c r="CA73" i="3"/>
  <c r="AK11" i="3"/>
  <c r="M11" i="3"/>
  <c r="AE11" i="3"/>
  <c r="CA15" i="3"/>
  <c r="AK20" i="3"/>
  <c r="BZ20" i="3"/>
  <c r="BC28" i="3"/>
  <c r="AK29" i="3"/>
  <c r="CA41" i="3"/>
  <c r="BC49" i="3"/>
  <c r="CA55" i="3"/>
  <c r="CA65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2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S28" i="3"/>
  <c r="BW29" i="3"/>
  <c r="S29" i="3"/>
  <c r="BX28" i="3"/>
  <c r="M28" i="3"/>
  <c r="M19" i="3"/>
  <c r="S20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68" i="3"/>
  <c r="CA64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CA16" i="3"/>
  <c r="CA25" i="3"/>
  <c r="CA34" i="3"/>
  <c r="BW10" i="3"/>
  <c r="BW19" i="3"/>
  <c r="BW28" i="3"/>
  <c r="BY20" i="3"/>
  <c r="BY29" i="3"/>
  <c r="BU5" i="3" l="1"/>
  <c r="BU6" i="3"/>
  <c r="BI5" i="3"/>
  <c r="BI6" i="3"/>
  <c r="Y6" i="3"/>
  <c r="BY5" i="3"/>
  <c r="Y5" i="3"/>
  <c r="S6" i="3"/>
  <c r="BY6" i="3"/>
  <c r="BX5" i="3"/>
  <c r="CA50" i="3"/>
  <c r="M5" i="3"/>
  <c r="BW6" i="3"/>
  <c r="BX6" i="3"/>
  <c r="M6" i="3"/>
  <c r="BZ5" i="3"/>
  <c r="BZ6" i="3"/>
  <c r="BW5" i="3"/>
  <c r="CA10" i="3"/>
  <c r="CA11" i="3"/>
  <c r="CA29" i="3"/>
  <c r="CA49" i="3"/>
  <c r="G6" i="3"/>
  <c r="CA28" i="3"/>
  <c r="G5" i="3"/>
  <c r="CA19" i="3"/>
  <c r="CA20" i="3"/>
  <c r="CA5" i="3" l="1"/>
  <c r="CA6" i="3"/>
</calcChain>
</file>

<file path=xl/sharedStrings.xml><?xml version="1.0" encoding="utf-8"?>
<sst xmlns="http://schemas.openxmlformats.org/spreadsheetml/2006/main" count="187" uniqueCount="70">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</sst>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A4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9" t="s">
        <v>0</v>
      </c>
      <c r="D2" s="39"/>
      <c r="E2" s="39"/>
      <c r="F2" s="39"/>
      <c r="G2" s="39"/>
      <c r="I2" s="39" t="s">
        <v>1</v>
      </c>
      <c r="J2" s="39"/>
      <c r="K2" s="39"/>
      <c r="L2" s="39"/>
      <c r="M2" s="39"/>
      <c r="O2" s="39" t="s">
        <v>2</v>
      </c>
      <c r="P2" s="39"/>
      <c r="Q2" s="39"/>
      <c r="R2" s="39"/>
      <c r="S2" s="39"/>
      <c r="U2" s="39" t="s">
        <v>3</v>
      </c>
      <c r="V2" s="39"/>
      <c r="W2" s="39"/>
      <c r="X2" s="39"/>
      <c r="Y2" s="39"/>
      <c r="AA2" s="39" t="s">
        <v>4</v>
      </c>
      <c r="AB2" s="39"/>
      <c r="AC2" s="39"/>
      <c r="AD2" s="39"/>
      <c r="AE2" s="39"/>
      <c r="AG2" s="39" t="s">
        <v>5</v>
      </c>
      <c r="AH2" s="39"/>
      <c r="AI2" s="39"/>
      <c r="AJ2" s="39"/>
      <c r="AK2" s="39"/>
      <c r="AM2" s="39" t="s">
        <v>6</v>
      </c>
      <c r="AN2" s="39"/>
      <c r="AO2" s="39"/>
      <c r="AP2" s="39"/>
      <c r="AQ2" s="39"/>
      <c r="AS2" s="39" t="s">
        <v>7</v>
      </c>
      <c r="AT2" s="39"/>
      <c r="AU2" s="39"/>
      <c r="AV2" s="39"/>
      <c r="AW2" s="39"/>
      <c r="AY2" s="39" t="s">
        <v>8</v>
      </c>
      <c r="AZ2" s="39"/>
      <c r="BA2" s="39"/>
      <c r="BB2" s="39"/>
      <c r="BC2" s="39"/>
      <c r="BE2" s="39" t="s">
        <v>9</v>
      </c>
      <c r="BF2" s="39"/>
      <c r="BG2" s="39"/>
      <c r="BH2" s="39"/>
      <c r="BI2" s="39"/>
      <c r="BK2" s="39" t="s">
        <v>10</v>
      </c>
      <c r="BL2" s="39"/>
      <c r="BM2" s="39"/>
      <c r="BN2" s="39"/>
      <c r="BO2" s="39"/>
      <c r="BQ2" s="39" t="s">
        <v>11</v>
      </c>
      <c r="BR2" s="39"/>
      <c r="BS2" s="39"/>
      <c r="BT2" s="39"/>
      <c r="BU2" s="39"/>
      <c r="BW2" s="39">
        <v>2024</v>
      </c>
      <c r="BX2" s="39"/>
      <c r="BY2" s="39"/>
      <c r="BZ2" s="39"/>
      <c r="CA2" s="39"/>
    </row>
    <row r="3" spans="1:81" ht="47.25" customHeight="1" x14ac:dyDescent="0.25">
      <c r="A3" s="41" t="s">
        <v>12</v>
      </c>
      <c r="B3" s="27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40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40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40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40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40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40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40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40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40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40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40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40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40" t="s">
        <v>18</v>
      </c>
    </row>
    <row r="4" spans="1:81" x14ac:dyDescent="0.25">
      <c r="A4" s="42"/>
      <c r="B4" s="26" t="s">
        <v>19</v>
      </c>
      <c r="C4" s="31"/>
      <c r="D4" s="31"/>
      <c r="E4" s="31"/>
      <c r="F4" s="31"/>
      <c r="G4" s="40"/>
      <c r="I4" s="31"/>
      <c r="J4" s="31"/>
      <c r="K4" s="31"/>
      <c r="L4" s="31"/>
      <c r="M4" s="40"/>
      <c r="O4" s="31"/>
      <c r="P4" s="31"/>
      <c r="Q4" s="31"/>
      <c r="R4" s="31"/>
      <c r="S4" s="40"/>
      <c r="U4" s="31"/>
      <c r="V4" s="31"/>
      <c r="W4" s="31"/>
      <c r="X4" s="31"/>
      <c r="Y4" s="40"/>
      <c r="AA4" s="31"/>
      <c r="AB4" s="31"/>
      <c r="AC4" s="31"/>
      <c r="AD4" s="31"/>
      <c r="AE4" s="40"/>
      <c r="AG4" s="31"/>
      <c r="AH4" s="31"/>
      <c r="AI4" s="31"/>
      <c r="AJ4" s="31"/>
      <c r="AK4" s="40"/>
      <c r="AM4" s="31"/>
      <c r="AN4" s="31"/>
      <c r="AO4" s="31"/>
      <c r="AP4" s="31"/>
      <c r="AQ4" s="40"/>
      <c r="AS4" s="31"/>
      <c r="AT4" s="31"/>
      <c r="AU4" s="31"/>
      <c r="AV4" s="31"/>
      <c r="AW4" s="40"/>
      <c r="AY4" s="31"/>
      <c r="AZ4" s="31"/>
      <c r="BA4" s="31"/>
      <c r="BB4" s="31"/>
      <c r="BC4" s="40"/>
      <c r="BE4" s="31"/>
      <c r="BF4" s="31"/>
      <c r="BG4" s="31"/>
      <c r="BH4" s="31"/>
      <c r="BI4" s="40"/>
      <c r="BK4" s="31"/>
      <c r="BL4" s="31"/>
      <c r="BM4" s="31"/>
      <c r="BN4" s="31"/>
      <c r="BO4" s="40"/>
      <c r="BQ4" s="31"/>
      <c r="BR4" s="31"/>
      <c r="BS4" s="31"/>
      <c r="BT4" s="31"/>
      <c r="BU4" s="40"/>
      <c r="BW4" s="31"/>
      <c r="BX4" s="31"/>
      <c r="BY4" s="31"/>
      <c r="BZ4" s="31"/>
      <c r="CA4" s="40"/>
    </row>
    <row r="5" spans="1:81" x14ac:dyDescent="0.25">
      <c r="A5" s="43" t="s">
        <v>20</v>
      </c>
      <c r="B5" s="5" t="s">
        <v>21</v>
      </c>
      <c r="C5" s="6">
        <f>C19+C28+C10+C37+C41+C45+C49+C60+C64+C68+C72+C76+C80+C84+C88+C92+C96+C100</f>
        <v>147728575</v>
      </c>
      <c r="D5" s="6">
        <f t="shared" ref="D5:F5" si="0">D19+D28+D10+D37+D41+D45+D49+D60+D64+D68+D72+D76+D80+D84+D88+D92+D96+D100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>I19+I28+I10+I37+I41+I45+I49+I60+I64+I68+I72+I76+I80+I84+I88+I92+I96+I100</f>
        <v>0</v>
      </c>
      <c r="J5" s="6">
        <f t="shared" ref="J5:L5" si="1">J19+J28+J10+J37+J41+J45+J49+J60+J64+J68+J72+J76+J80+J84+J88+J92+J96+J100</f>
        <v>0</v>
      </c>
      <c r="K5" s="6">
        <f t="shared" si="1"/>
        <v>0</v>
      </c>
      <c r="L5" s="6">
        <f t="shared" si="1"/>
        <v>0</v>
      </c>
      <c r="M5" s="6">
        <f>SUM(I5:L5)</f>
        <v>0</v>
      </c>
      <c r="O5" s="6">
        <f>O19+O28+O10+O37+O41+O45+O49+O60+O64+O68+O72+O76+O80+O84+O88+O92+O96+O100</f>
        <v>0</v>
      </c>
      <c r="P5" s="6">
        <f t="shared" ref="P5:R5" si="2">P19+P28+P10+P37+P41+P45+P49+P60+P64+P68+P72+P76+P80+P84+P88+P92+P96+P100</f>
        <v>0</v>
      </c>
      <c r="Q5" s="6">
        <f t="shared" si="2"/>
        <v>0</v>
      </c>
      <c r="R5" s="6">
        <f t="shared" si="2"/>
        <v>0</v>
      </c>
      <c r="S5" s="6">
        <f>SUM(O5:R5)</f>
        <v>0</v>
      </c>
      <c r="T5" s="7"/>
      <c r="U5" s="6">
        <f>U19+U28+U10+U37+U41+U45+U49+U60+U64+U68+U72+U76+U80+U84+U88+U92+U96+U100</f>
        <v>0</v>
      </c>
      <c r="V5" s="6">
        <f t="shared" ref="V5:X5" si="3">V19+V28+V10+V37+V41+V45+V49+V60+V64+V68+V72+V76+V80+V84+V88+V92+V96+V100</f>
        <v>0</v>
      </c>
      <c r="W5" s="6">
        <f t="shared" si="3"/>
        <v>0</v>
      </c>
      <c r="X5" s="6">
        <f t="shared" si="3"/>
        <v>0</v>
      </c>
      <c r="Y5" s="6">
        <f>SUM(U5:X5)</f>
        <v>0</v>
      </c>
      <c r="Z5" s="7"/>
      <c r="AA5" s="6">
        <f>AA19+AA28+AA10+AA37+AA41+AA45+AA49+AA60+AA64+AA68+AA72+AA76+AA80+AA84+AA88+AA92+AA96+AA100</f>
        <v>0</v>
      </c>
      <c r="AB5" s="6">
        <f t="shared" ref="AB5:AD5" si="4">AB19+AB28+AB10+AB37+AB41+AB45+AB49+AB60+AB64+AB68+AB72+AB76+AB80+AB84+AB88+AB92+AB96+AB100</f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>AG19+AG28+AG10+AG37+AG41+AG45+AG49+AG60+AG64+AG68+AG72+AG76+AG80+AG84+AG88+AG92+AG96+AG100</f>
        <v>0</v>
      </c>
      <c r="AH5" s="6">
        <f t="shared" ref="AH5:AJ5" si="5">AH19+AH28+AH10+AH37+AH41+AH45+AH49+AH60+AH64+AH68+AH72+AH76+AH80+AH84+AH88+AH92+AH96+AH100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AM19+AM28+AM10+AM37+AM41+AM45+AM49+AM60+AM64+AM68+AM72+AM76+AM80+AM84+AM88+AM92+AM96+AM100</f>
        <v>0</v>
      </c>
      <c r="AN5" s="6">
        <f t="shared" ref="AN5:AP5" si="6">AN19+AN28+AN10+AN37+AN41+AN45+AN49+AN60+AN64+AN68+AN72+AN76+AN80+AN84+AN88+AN92+AN96+AN100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AS19+AS28+AS10+AS37+AS41+AS45+AS49+AS60+AS64+AS68+AS72+AS76+AS80+AS84+AS88+AS92+AS96+AS100</f>
        <v>0</v>
      </c>
      <c r="AT5" s="6">
        <f t="shared" ref="AT5:AV5" si="7">AT19+AT28+AT10+AT37+AT41+AT45+AT49+AT60+AT64+AT68+AT72+AT76+AT80+AT84+AT88+AT92+AT96+AT100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AY19+AY28+AY10+AY37+AY41+AY45+AY49+AY60+AY64+AY68+AY72+AY76+AY80+AY84+AY88+AY92+AY96+AY100</f>
        <v>0</v>
      </c>
      <c r="AZ5" s="6">
        <f t="shared" ref="AZ5:BB5" si="8">AZ19+AZ28+AZ10+AZ37+AZ41+AZ45+AZ49+AZ60+AZ64+AZ68+AZ72+AZ76+AZ80+AZ84+AZ88+AZ92+AZ96+AZ100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BE19+BE28+BE10+BE37+BE41+BE45+BE49+BE60+BE64+BE68+BE72+BE76+BE80+BE84+BE88+BE92+BE96+BE100</f>
        <v>0</v>
      </c>
      <c r="BF5" s="6">
        <f t="shared" ref="BF5:BH5" si="9">BF19+BF28+BF10+BF37+BF41+BF45+BF49+BF60+BF64+BF68+BF72+BF76+BF80+BF84+BF88+BF92+BF96+BF100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BK19+BK28+BK10+BK37+BK41+BK45+BK49+BK60+BK64+BK68+BK72+BK76+BK80+BK84+BK88+BK92+BK96+BK100</f>
        <v>0</v>
      </c>
      <c r="BL5" s="6">
        <f t="shared" ref="BL5:BN5" si="10">BL19+BL28+BL10+BL37+BL41+BL45+BL49+BL60+BL64+BL68+BL72+BL76+BL80+BL84+BL88+BL92+BL96+BL100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BQ19+BQ28+BQ10+BQ37+BQ41+BQ45+BQ49+BQ60+BQ64+BQ68+BQ72+BQ76+BQ80+BQ84+BQ88+BQ92+BQ96+BQ100</f>
        <v>0</v>
      </c>
      <c r="BR5" s="6">
        <f t="shared" ref="BR5:BT5" si="11">BR19+BR28+BR10+BR37+BR41+BR45+BR49+BR60+BR64+BR68+BR72+BR76+BR80+BR84+BR88+BR92+BR96+BR100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BW19+BW28+BW10+BW37+BW41+BW45+BW49+BW60+BW64+BW68+BW72+BW76+BW80+BW84+BW88+BW92+BW96+BW100</f>
        <v>147728575</v>
      </c>
      <c r="BX5" s="6">
        <f t="shared" ref="BX5:BZ5" si="12">BX19+BX28+BX10+BX37+BX41+BX45+BX49+BX60+BX64+BX68+BX72+BX76+BX80+BX84+BX88+BX92+BX96+BX100</f>
        <v>8732823</v>
      </c>
      <c r="BY5" s="6">
        <f t="shared" si="12"/>
        <v>85048201</v>
      </c>
      <c r="BZ5" s="6">
        <f t="shared" si="12"/>
        <v>22496958</v>
      </c>
      <c r="CA5" s="6">
        <f>SUM(BW5:BZ5)</f>
        <v>264006557</v>
      </c>
    </row>
    <row r="6" spans="1:81" x14ac:dyDescent="0.25">
      <c r="A6" s="43"/>
      <c r="B6" s="5" t="s">
        <v>22</v>
      </c>
      <c r="C6" s="8">
        <f t="shared" ref="C6:F6" si="13">C20+C29+C11+C38+C42+C46+C50+C61+C65+C69+C73+C77+C81+C85+C89+C93+C97+C101</f>
        <v>95.916500000000013</v>
      </c>
      <c r="D6" s="8">
        <f t="shared" si="13"/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 t="shared" ref="I6:L6" si="14">I20+I29+I11+I38+I42+I46+I50+I61+I65+I69+I73+I77+I81+I85+I89+I93+I97+I101</f>
        <v>0</v>
      </c>
      <c r="J6" s="8">
        <f t="shared" si="14"/>
        <v>0</v>
      </c>
      <c r="K6" s="8">
        <f t="shared" si="14"/>
        <v>0</v>
      </c>
      <c r="L6" s="8">
        <f t="shared" si="14"/>
        <v>0</v>
      </c>
      <c r="M6" s="8">
        <f>SUM(I6:L6)</f>
        <v>0</v>
      </c>
      <c r="O6" s="8">
        <f t="shared" ref="O6:R6" si="15">O20+O29+O11+O38+O42+O46+O50+O61+O65+O69+O73+O77+O81+O85+O89+O93+O97+O101</f>
        <v>0</v>
      </c>
      <c r="P6" s="8">
        <f t="shared" si="15"/>
        <v>0</v>
      </c>
      <c r="Q6" s="8">
        <f t="shared" si="15"/>
        <v>0</v>
      </c>
      <c r="R6" s="8">
        <f t="shared" si="15"/>
        <v>0</v>
      </c>
      <c r="S6" s="8">
        <f>SUM(O6:R6)</f>
        <v>0</v>
      </c>
      <c r="U6" s="8">
        <f t="shared" ref="U6:X6" si="16">U20+U29+U11+U38+U42+U46+U50+U61+U65+U69+U73+U77+U81+U85+U89+U93+U97+U101</f>
        <v>0</v>
      </c>
      <c r="V6" s="8">
        <f t="shared" si="16"/>
        <v>0</v>
      </c>
      <c r="W6" s="8">
        <f t="shared" si="16"/>
        <v>0</v>
      </c>
      <c r="X6" s="8">
        <f t="shared" si="16"/>
        <v>0</v>
      </c>
      <c r="Y6" s="8">
        <f>SUM(U6:X6)</f>
        <v>0</v>
      </c>
      <c r="AA6" s="8">
        <f t="shared" ref="AA6:AD6" si="17">AA20+AA29+AA11+AA38+AA42+AA46+AA50+AA61+AA65+AA69+AA73+AA77+AA81+AA85+AA89+AA93+AA97+AA101</f>
        <v>0</v>
      </c>
      <c r="AB6" s="8">
        <f t="shared" si="17"/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 t="shared" ref="AG6:AJ6" si="18">AG20+AG29+AG11+AG38+AG42+AG46+AG50+AG61+AG65+AG69+AG73+AG77+AG81+AG85+AG89+AG93+AG97+AG101</f>
        <v>0</v>
      </c>
      <c r="AH6" s="8">
        <f t="shared" si="18"/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 t="shared" ref="AM6:AP6" si="19">AM20+AM29+AM11+AM38+AM42+AM46+AM50+AM61+AM65+AM69+AM73+AM77+AM81+AM85+AM89+AM93+AM97+AM101</f>
        <v>0</v>
      </c>
      <c r="AN6" s="8">
        <f t="shared" si="19"/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 t="shared" ref="AS6:AV6" si="20">AS20+AS29+AS11+AS38+AS42+AS46+AS50+AS61+AS65+AS69+AS73+AS77+AS81+AS85+AS89+AS93+AS97+AS101</f>
        <v>0</v>
      </c>
      <c r="AT6" s="8">
        <f t="shared" si="20"/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 t="shared" ref="AY6:BB6" si="21">AY20+AY29+AY11+AY38+AY42+AY46+AY50+AY61+AY65+AY69+AY73+AY77+AY81+AY85+AY89+AY93+AY97+AY101</f>
        <v>0</v>
      </c>
      <c r="AZ6" s="8">
        <f t="shared" si="21"/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 t="shared" ref="BE6:BH6" si="22">BE20+BE29+BE11+BE38+BE42+BE46+BE50+BE61+BE65+BE69+BE73+BE77+BE81+BE85+BE89+BE93+BE97+BE101</f>
        <v>0</v>
      </c>
      <c r="BF6" s="8">
        <f t="shared" si="22"/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 t="shared" ref="BK6:BN6" si="23">BK20+BK29+BK11+BK38+BK42+BK46+BK50+BK61+BK65+BK69+BK73+BK77+BK81+BK85+BK89+BK93+BK97+BK101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BQ20+BQ29+BQ11+BQ38+BQ42+BQ46+BQ50+BQ61+BQ65+BQ69+BQ73+BQ77+BQ81+BQ85+BQ89+BQ93+BQ97+BQ101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BW20+BW29+BW11+BW38+BW42+BW46+BW50+BW61+BW65+BW69+BW73+BW77+BW81+BW85+BW89+BW93+BW97+BW101</f>
        <v>95.916500000000013</v>
      </c>
      <c r="BX6" s="8">
        <f t="shared" si="25"/>
        <v>7.6255000000000006</v>
      </c>
      <c r="BY6" s="8">
        <f t="shared" si="25"/>
        <v>83.834100000000007</v>
      </c>
      <c r="BZ6" s="8">
        <f t="shared" si="25"/>
        <v>6.5353000000000003</v>
      </c>
      <c r="CA6" s="8">
        <f>SUM(BW6:BZ6)</f>
        <v>193.91140000000001</v>
      </c>
    </row>
    <row r="7" spans="1:81" x14ac:dyDescent="0.25">
      <c r="A7" s="28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/>
      <c r="J7" s="9"/>
      <c r="K7" s="9"/>
      <c r="L7" s="9"/>
      <c r="M7" s="9">
        <f>SUM(I7:L7)</f>
        <v>0</v>
      </c>
      <c r="O7" s="9"/>
      <c r="P7" s="9"/>
      <c r="Q7" s="9"/>
      <c r="R7" s="9"/>
      <c r="S7" s="9">
        <f>SUM(O7:R7)</f>
        <v>0</v>
      </c>
      <c r="U7" s="9"/>
      <c r="V7" s="9"/>
      <c r="W7" s="9"/>
      <c r="X7" s="9"/>
      <c r="Y7" s="9">
        <f>SUM(U7:X7)</f>
        <v>0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/>
      <c r="BX7" s="9"/>
      <c r="BY7" s="9"/>
      <c r="BZ7" s="9"/>
      <c r="CA7" s="9">
        <f>SUM(BW7:BZ7)</f>
        <v>0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63629074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63629074</v>
      </c>
      <c r="I10" s="16">
        <f>I13+I15</f>
        <v>0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0</v>
      </c>
      <c r="O10" s="16">
        <f>O13+O15</f>
        <v>0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0</v>
      </c>
      <c r="T10" s="7"/>
      <c r="U10" s="16">
        <f>U13+U15</f>
        <v>0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0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63629074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63629074</v>
      </c>
      <c r="CB10" s="7"/>
      <c r="CC10" s="7"/>
    </row>
    <row r="11" spans="1:81" x14ac:dyDescent="0.25">
      <c r="A11" s="30"/>
      <c r="B11" s="15" t="s">
        <v>22</v>
      </c>
      <c r="C11" s="18">
        <f>C14+C16</f>
        <v>80.085000000000008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80.085000000000008</v>
      </c>
      <c r="I11" s="18">
        <f>I14+I16</f>
        <v>0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0</v>
      </c>
      <c r="O11" s="18">
        <f>O14+O16</f>
        <v>0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0</v>
      </c>
      <c r="U11" s="18">
        <f>U14+U16</f>
        <v>0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0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80.085000000000008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80.085000000000008</v>
      </c>
      <c r="CB11" s="7"/>
      <c r="CC11" s="7"/>
    </row>
    <row r="12" spans="1:81" x14ac:dyDescent="0.25">
      <c r="A12" s="34" t="s">
        <v>26</v>
      </c>
      <c r="B12" s="35"/>
      <c r="C12" s="35"/>
      <c r="D12" s="35"/>
      <c r="E12" s="35"/>
      <c r="F12" s="35"/>
      <c r="G12" s="35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8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/>
      <c r="J13" s="20"/>
      <c r="K13" s="20"/>
      <c r="L13" s="20"/>
      <c r="M13" s="21">
        <f>SUM(I13:L13)</f>
        <v>0</v>
      </c>
      <c r="O13" s="20"/>
      <c r="P13" s="20"/>
      <c r="Q13" s="20"/>
      <c r="R13" s="20"/>
      <c r="S13" s="21">
        <f>SUM(O13:R13)</f>
        <v>0</v>
      </c>
      <c r="T13" s="22"/>
      <c r="U13" s="20"/>
      <c r="V13" s="20"/>
      <c r="W13" s="20"/>
      <c r="X13" s="20"/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23899464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23899464</v>
      </c>
      <c r="CB13" s="7"/>
      <c r="CC13" s="7"/>
    </row>
    <row r="14" spans="1:81" x14ac:dyDescent="0.25">
      <c r="A14" s="38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/>
      <c r="J14" s="23"/>
      <c r="K14" s="23"/>
      <c r="L14" s="23"/>
      <c r="M14" s="23">
        <f>SUM(I14:L14)</f>
        <v>0</v>
      </c>
      <c r="O14" s="23"/>
      <c r="P14" s="23"/>
      <c r="Q14" s="23"/>
      <c r="R14" s="23"/>
      <c r="S14" s="23">
        <f>SUM(O14:R14)</f>
        <v>0</v>
      </c>
      <c r="U14" s="23"/>
      <c r="V14" s="23"/>
      <c r="W14" s="23"/>
      <c r="X14" s="23"/>
      <c r="Y14" s="23">
        <f>SUM(U14:X14)</f>
        <v>0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7.7930000000000001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7.7930000000000001</v>
      </c>
    </row>
    <row r="15" spans="1:81" x14ac:dyDescent="0.25">
      <c r="A15" s="36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/>
      <c r="J15" s="20"/>
      <c r="K15" s="20"/>
      <c r="L15" s="20"/>
      <c r="M15" s="21">
        <f>SUM(I15:L15)</f>
        <v>0</v>
      </c>
      <c r="O15" s="20"/>
      <c r="P15" s="20"/>
      <c r="Q15" s="20"/>
      <c r="R15" s="20"/>
      <c r="S15" s="21">
        <f>SUM(O15:R15)</f>
        <v>0</v>
      </c>
      <c r="U15" s="20"/>
      <c r="V15" s="20"/>
      <c r="W15" s="20"/>
      <c r="X15" s="20"/>
      <c r="Y15" s="21">
        <f>SUM(U15:X15)</f>
        <v>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39729610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39729610</v>
      </c>
    </row>
    <row r="16" spans="1:81" x14ac:dyDescent="0.25">
      <c r="A16" s="37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/>
      <c r="J16" s="23"/>
      <c r="K16" s="23"/>
      <c r="L16" s="23"/>
      <c r="M16" s="23">
        <f>SUM(I16:L16)</f>
        <v>0</v>
      </c>
      <c r="O16" s="23"/>
      <c r="P16" s="23"/>
      <c r="Q16" s="23"/>
      <c r="R16" s="23"/>
      <c r="S16" s="23">
        <f>SUM(O16:R16)</f>
        <v>0</v>
      </c>
      <c r="U16" s="23"/>
      <c r="V16" s="23"/>
      <c r="W16" s="23"/>
      <c r="X16" s="23"/>
      <c r="Y16" s="23">
        <f>SUM(U16:X16)</f>
        <v>0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72.292000000000002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72.292000000000002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44"/>
      <c r="D18" s="14"/>
      <c r="E18" s="14"/>
      <c r="F18" s="14"/>
      <c r="G18" s="14"/>
    </row>
    <row r="19" spans="1:79" ht="19.5" customHeight="1" x14ac:dyDescent="0.25">
      <c r="A19" s="30" t="s">
        <v>57</v>
      </c>
      <c r="B19" s="15" t="s">
        <v>21</v>
      </c>
      <c r="C19" s="16">
        <f>C22+C24</f>
        <v>52367307</v>
      </c>
      <c r="D19" s="16">
        <f t="shared" ref="D19:F20" si="28">D22+D24</f>
        <v>5223834</v>
      </c>
      <c r="E19" s="16">
        <f t="shared" si="28"/>
        <v>58705365</v>
      </c>
      <c r="F19" s="16">
        <f t="shared" si="28"/>
        <v>13235438</v>
      </c>
      <c r="G19" s="16">
        <f>SUM(C19:F19)</f>
        <v>129531944</v>
      </c>
      <c r="I19" s="16">
        <f t="shared" ref="I19:L20" si="29">I22+I24</f>
        <v>0</v>
      </c>
      <c r="J19" s="16">
        <f t="shared" si="29"/>
        <v>0</v>
      </c>
      <c r="K19" s="16">
        <f t="shared" si="29"/>
        <v>0</v>
      </c>
      <c r="L19" s="16">
        <f t="shared" si="29"/>
        <v>0</v>
      </c>
      <c r="M19" s="16">
        <f>SUM(I19:L19)</f>
        <v>0</v>
      </c>
      <c r="O19" s="16">
        <f t="shared" ref="O19:R20" si="30">O22+O24</f>
        <v>0</v>
      </c>
      <c r="P19" s="16">
        <f t="shared" si="30"/>
        <v>0</v>
      </c>
      <c r="Q19" s="16">
        <f t="shared" si="30"/>
        <v>0</v>
      </c>
      <c r="R19" s="16">
        <f t="shared" si="30"/>
        <v>0</v>
      </c>
      <c r="S19" s="16">
        <f>SUM(O19:R19)</f>
        <v>0</v>
      </c>
      <c r="T19" s="7"/>
      <c r="U19" s="16">
        <f t="shared" ref="U19:X20" si="31">U22+U24</f>
        <v>0</v>
      </c>
      <c r="V19" s="16">
        <f t="shared" si="31"/>
        <v>0</v>
      </c>
      <c r="W19" s="16">
        <f t="shared" si="31"/>
        <v>0</v>
      </c>
      <c r="X19" s="16">
        <f t="shared" si="31"/>
        <v>0</v>
      </c>
      <c r="Y19" s="16">
        <f>SUM(U19:X19)</f>
        <v>0</v>
      </c>
      <c r="AA19" s="16">
        <f t="shared" ref="AA19:AD20" si="32">AA22+AA24</f>
        <v>0</v>
      </c>
      <c r="AB19" s="16">
        <f t="shared" si="32"/>
        <v>0</v>
      </c>
      <c r="AC19" s="16">
        <f t="shared" si="32"/>
        <v>0</v>
      </c>
      <c r="AD19" s="16">
        <f t="shared" si="32"/>
        <v>0</v>
      </c>
      <c r="AE19" s="16">
        <f>SUM(AA19:AD19)</f>
        <v>0</v>
      </c>
      <c r="AG19" s="16">
        <f t="shared" ref="AG19:AJ20" si="33">AG22+AG24</f>
        <v>0</v>
      </c>
      <c r="AH19" s="16">
        <f t="shared" si="33"/>
        <v>0</v>
      </c>
      <c r="AI19" s="16">
        <f t="shared" si="33"/>
        <v>0</v>
      </c>
      <c r="AJ19" s="16">
        <f t="shared" si="33"/>
        <v>0</v>
      </c>
      <c r="AK19" s="16">
        <f>SUM(AG19:AJ19)</f>
        <v>0</v>
      </c>
      <c r="AL19" s="7"/>
      <c r="AM19" s="16">
        <f t="shared" ref="AM19:AP20" si="34">AM22+AM24</f>
        <v>0</v>
      </c>
      <c r="AN19" s="16">
        <f t="shared" si="34"/>
        <v>0</v>
      </c>
      <c r="AO19" s="16">
        <f t="shared" si="34"/>
        <v>0</v>
      </c>
      <c r="AP19" s="16">
        <f t="shared" si="34"/>
        <v>0</v>
      </c>
      <c r="AQ19" s="16">
        <f>SUM(AM19:AP19)</f>
        <v>0</v>
      </c>
      <c r="AS19" s="16">
        <f t="shared" ref="AS19:AV20" si="35">AS22+AS24</f>
        <v>0</v>
      </c>
      <c r="AT19" s="16">
        <f t="shared" si="35"/>
        <v>0</v>
      </c>
      <c r="AU19" s="16">
        <f t="shared" si="35"/>
        <v>0</v>
      </c>
      <c r="AV19" s="16">
        <f t="shared" si="35"/>
        <v>0</v>
      </c>
      <c r="AW19" s="16">
        <f>SUM(AS19:AV19)</f>
        <v>0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52367307</v>
      </c>
      <c r="BX19" s="16">
        <f t="shared" si="40"/>
        <v>5223834</v>
      </c>
      <c r="BY19" s="16">
        <f t="shared" si="40"/>
        <v>58705365</v>
      </c>
      <c r="BZ19" s="16">
        <f t="shared" si="40"/>
        <v>13235438</v>
      </c>
      <c r="CA19" s="16">
        <f>SUM(BW19:BZ19)</f>
        <v>129531944</v>
      </c>
    </row>
    <row r="20" spans="1:79" ht="19.5" customHeight="1" x14ac:dyDescent="0.25">
      <c r="A20" s="30"/>
      <c r="B20" s="15" t="s">
        <v>22</v>
      </c>
      <c r="C20" s="18">
        <f>C23+C25</f>
        <v>9.4999999999999998E-3</v>
      </c>
      <c r="D20" s="18">
        <f t="shared" si="28"/>
        <v>6.1905000000000001</v>
      </c>
      <c r="E20" s="18">
        <f t="shared" si="28"/>
        <v>76.097099999999998</v>
      </c>
      <c r="F20" s="18">
        <f t="shared" si="28"/>
        <v>6.3612000000000002</v>
      </c>
      <c r="G20" s="18">
        <f>SUM(C20:F20)</f>
        <v>88.658299999999997</v>
      </c>
      <c r="I20" s="18">
        <f t="shared" si="29"/>
        <v>0</v>
      </c>
      <c r="J20" s="18">
        <f t="shared" si="29"/>
        <v>0</v>
      </c>
      <c r="K20" s="18">
        <f t="shared" si="29"/>
        <v>0</v>
      </c>
      <c r="L20" s="18">
        <f t="shared" si="29"/>
        <v>0</v>
      </c>
      <c r="M20" s="18">
        <f>SUM(I20:L20)</f>
        <v>0</v>
      </c>
      <c r="O20" s="18">
        <f t="shared" si="30"/>
        <v>0</v>
      </c>
      <c r="P20" s="18">
        <f t="shared" si="30"/>
        <v>0</v>
      </c>
      <c r="Q20" s="18">
        <f t="shared" si="30"/>
        <v>0</v>
      </c>
      <c r="R20" s="18">
        <f t="shared" si="30"/>
        <v>0</v>
      </c>
      <c r="S20" s="18">
        <f>SUM(O20:R20)</f>
        <v>0</v>
      </c>
      <c r="U20" s="18">
        <f t="shared" si="31"/>
        <v>0</v>
      </c>
      <c r="V20" s="18">
        <f t="shared" si="31"/>
        <v>0</v>
      </c>
      <c r="W20" s="18">
        <f t="shared" si="31"/>
        <v>0</v>
      </c>
      <c r="X20" s="18">
        <f t="shared" si="31"/>
        <v>0</v>
      </c>
      <c r="Y20" s="18">
        <f>SUM(U20:X20)</f>
        <v>0</v>
      </c>
      <c r="AA20" s="18">
        <f t="shared" si="32"/>
        <v>0</v>
      </c>
      <c r="AB20" s="18">
        <f t="shared" si="32"/>
        <v>0</v>
      </c>
      <c r="AC20" s="18">
        <f t="shared" si="32"/>
        <v>0</v>
      </c>
      <c r="AD20" s="18">
        <f t="shared" si="32"/>
        <v>0</v>
      </c>
      <c r="AE20" s="18">
        <f>SUM(AA20:AD20)</f>
        <v>0</v>
      </c>
      <c r="AG20" s="18">
        <f t="shared" si="33"/>
        <v>0</v>
      </c>
      <c r="AH20" s="18">
        <f t="shared" si="33"/>
        <v>0</v>
      </c>
      <c r="AI20" s="18">
        <f t="shared" si="33"/>
        <v>0</v>
      </c>
      <c r="AJ20" s="18">
        <f t="shared" si="33"/>
        <v>0</v>
      </c>
      <c r="AK20" s="18">
        <f>SUM(AG20:AJ20)</f>
        <v>0</v>
      </c>
      <c r="AM20" s="18">
        <f t="shared" si="34"/>
        <v>0</v>
      </c>
      <c r="AN20" s="18">
        <f t="shared" si="34"/>
        <v>0</v>
      </c>
      <c r="AO20" s="18">
        <f t="shared" si="34"/>
        <v>0</v>
      </c>
      <c r="AP20" s="18">
        <f t="shared" si="34"/>
        <v>0</v>
      </c>
      <c r="AQ20" s="18">
        <f>SUM(AM20:AP20)</f>
        <v>0</v>
      </c>
      <c r="AS20" s="18">
        <f t="shared" si="35"/>
        <v>0</v>
      </c>
      <c r="AT20" s="18">
        <f t="shared" si="35"/>
        <v>0</v>
      </c>
      <c r="AU20" s="18">
        <f t="shared" si="35"/>
        <v>0</v>
      </c>
      <c r="AV20" s="18">
        <f t="shared" si="35"/>
        <v>0</v>
      </c>
      <c r="AW20" s="18">
        <f>SUM(AS20:AV20)</f>
        <v>0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9.4999999999999998E-3</v>
      </c>
      <c r="BX20" s="18">
        <f t="shared" si="40"/>
        <v>6.1905000000000001</v>
      </c>
      <c r="BY20" s="18">
        <f t="shared" si="40"/>
        <v>76.097099999999998</v>
      </c>
      <c r="BZ20" s="18">
        <f t="shared" si="40"/>
        <v>6.3612000000000002</v>
      </c>
      <c r="CA20" s="18">
        <f>SUM(BW20:BZ20)</f>
        <v>88.658299999999997</v>
      </c>
    </row>
    <row r="21" spans="1:79" x14ac:dyDescent="0.25">
      <c r="A21" s="34" t="s">
        <v>26</v>
      </c>
      <c r="B21" s="35"/>
      <c r="C21" s="35"/>
      <c r="D21" s="35"/>
      <c r="E21" s="35"/>
      <c r="F21" s="35"/>
      <c r="G21" s="35"/>
    </row>
    <row r="22" spans="1:79" x14ac:dyDescent="0.25">
      <c r="A22" s="38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/>
      <c r="J22" s="20"/>
      <c r="K22" s="20"/>
      <c r="L22" s="20"/>
      <c r="M22" s="21">
        <f>SUM(I22:L22)</f>
        <v>0</v>
      </c>
      <c r="O22" s="20"/>
      <c r="P22" s="20"/>
      <c r="Q22" s="20"/>
      <c r="R22" s="20"/>
      <c r="S22" s="21">
        <f>SUM(O22:R22)</f>
        <v>0</v>
      </c>
      <c r="U22" s="20"/>
      <c r="V22" s="20"/>
      <c r="W22" s="20"/>
      <c r="X22" s="20"/>
      <c r="Y22" s="21">
        <f>SUM(U22:X22)</f>
        <v>0</v>
      </c>
      <c r="AA22" s="20"/>
      <c r="AB22" s="20"/>
      <c r="AC22" s="20"/>
      <c r="AD22" s="20"/>
      <c r="AE22" s="21">
        <f>SUM(AA22:AD22)</f>
        <v>0</v>
      </c>
      <c r="AG22" s="20"/>
      <c r="AH22" s="20"/>
      <c r="AI22" s="20"/>
      <c r="AJ22" s="20"/>
      <c r="AK22" s="21">
        <f>SUM(AG22:AJ22)</f>
        <v>0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52367307</v>
      </c>
      <c r="BX22" s="20">
        <f t="shared" si="41"/>
        <v>5220035</v>
      </c>
      <c r="BY22" s="20">
        <f t="shared" si="41"/>
        <v>58445534</v>
      </c>
      <c r="BZ22" s="20">
        <f t="shared" si="41"/>
        <v>13227701</v>
      </c>
      <c r="CA22" s="21">
        <f>SUM(BW22:BZ22)</f>
        <v>129260577</v>
      </c>
    </row>
    <row r="23" spans="1:79" x14ac:dyDescent="0.25">
      <c r="A23" s="38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/>
      <c r="J23" s="23"/>
      <c r="K23" s="23"/>
      <c r="L23" s="23"/>
      <c r="M23" s="23">
        <f>SUM(I23:L23)</f>
        <v>0</v>
      </c>
      <c r="O23" s="23"/>
      <c r="P23" s="23"/>
      <c r="Q23" s="23"/>
      <c r="R23" s="23"/>
      <c r="S23" s="23">
        <f>SUM(O23:R23)</f>
        <v>0</v>
      </c>
      <c r="U23" s="23"/>
      <c r="V23" s="23"/>
      <c r="W23" s="23"/>
      <c r="X23" s="23"/>
      <c r="Y23" s="23">
        <f>SUM(U23:X23)</f>
        <v>0</v>
      </c>
      <c r="AA23" s="23"/>
      <c r="AB23" s="23"/>
      <c r="AC23" s="23"/>
      <c r="AD23" s="23"/>
      <c r="AE23" s="23">
        <f>SUM(AA23:AD23)</f>
        <v>0</v>
      </c>
      <c r="AG23" s="23"/>
      <c r="AH23" s="23"/>
      <c r="AI23" s="23"/>
      <c r="AJ23" s="23"/>
      <c r="AK23" s="23">
        <f>SUM(AG23:AJ23)</f>
        <v>0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9.4999999999999998E-3</v>
      </c>
      <c r="BX23" s="23">
        <f t="shared" si="41"/>
        <v>6.1905000000000001</v>
      </c>
      <c r="BY23" s="23">
        <f t="shared" si="41"/>
        <v>75.205100000000002</v>
      </c>
      <c r="BZ23" s="23">
        <f t="shared" si="41"/>
        <v>6.3612000000000002</v>
      </c>
      <c r="CA23" s="23">
        <f>SUM(BW23:BZ23)</f>
        <v>87.766300000000001</v>
      </c>
    </row>
    <row r="24" spans="1:79" x14ac:dyDescent="0.25">
      <c r="A24" s="36" t="s">
        <v>31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/>
      <c r="K24" s="20"/>
      <c r="L24" s="20"/>
      <c r="M24" s="21">
        <f>SUM(I24:L24)</f>
        <v>0</v>
      </c>
      <c r="O24" s="20"/>
      <c r="P24" s="20"/>
      <c r="Q24" s="20"/>
      <c r="R24" s="20"/>
      <c r="S24" s="21">
        <f>SUM(O24:R24)</f>
        <v>0</v>
      </c>
      <c r="U24" s="20"/>
      <c r="V24" s="20"/>
      <c r="W24" s="20"/>
      <c r="X24" s="20"/>
      <c r="Y24" s="21">
        <f>SUM(U24:X24)</f>
        <v>0</v>
      </c>
      <c r="AA24" s="20"/>
      <c r="AB24" s="20"/>
      <c r="AC24" s="20"/>
      <c r="AD24" s="20"/>
      <c r="AE24" s="21">
        <f>SUM(AA24:AD24)</f>
        <v>0</v>
      </c>
      <c r="AG24" s="20"/>
      <c r="AH24" s="20"/>
      <c r="AI24" s="20"/>
      <c r="AJ24" s="20"/>
      <c r="AK24" s="21">
        <f>SUM(AG24:AJ24)</f>
        <v>0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3799</v>
      </c>
      <c r="BY24" s="20">
        <f t="shared" si="41"/>
        <v>259831</v>
      </c>
      <c r="BZ24" s="20">
        <f t="shared" si="41"/>
        <v>7737</v>
      </c>
      <c r="CA24" s="21">
        <f>SUM(BW24:BZ24)</f>
        <v>271367</v>
      </c>
    </row>
    <row r="25" spans="1:79" x14ac:dyDescent="0.25">
      <c r="A25" s="37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/>
      <c r="L25" s="23"/>
      <c r="M25" s="23">
        <f>SUM(I25:L25)</f>
        <v>0</v>
      </c>
      <c r="O25" s="23"/>
      <c r="P25" s="23"/>
      <c r="Q25" s="23"/>
      <c r="R25" s="23"/>
      <c r="S25" s="23">
        <f>SUM(O25:R25)</f>
        <v>0</v>
      </c>
      <c r="U25" s="23"/>
      <c r="V25" s="23"/>
      <c r="W25" s="23"/>
      <c r="X25" s="23"/>
      <c r="Y25" s="23">
        <f>SUM(U25:X25)</f>
        <v>0</v>
      </c>
      <c r="AA25" s="23"/>
      <c r="AB25" s="23"/>
      <c r="AC25" s="23"/>
      <c r="AD25" s="23"/>
      <c r="AE25" s="23">
        <f>SUM(AA25:AD25)</f>
        <v>0</v>
      </c>
      <c r="AG25" s="23"/>
      <c r="AH25" s="23"/>
      <c r="AI25" s="23"/>
      <c r="AJ25" s="23"/>
      <c r="AK25" s="23">
        <f>SUM(AG25:AJ25)</f>
        <v>0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0.89200000000000002</v>
      </c>
      <c r="BZ25" s="23">
        <f t="shared" si="41"/>
        <v>0</v>
      </c>
      <c r="CA25" s="23">
        <f>SUM(BW25:BZ25)</f>
        <v>0.89200000000000002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0" t="s">
        <v>33</v>
      </c>
      <c r="B28" s="15" t="s">
        <v>21</v>
      </c>
      <c r="C28" s="16">
        <f t="shared" ref="C28:F29" si="42">C31+C33</f>
        <v>18265461</v>
      </c>
      <c r="D28" s="16">
        <f t="shared" si="42"/>
        <v>1457891</v>
      </c>
      <c r="E28" s="16">
        <f t="shared" si="42"/>
        <v>14083678</v>
      </c>
      <c r="F28" s="16">
        <f t="shared" si="42"/>
        <v>8118797</v>
      </c>
      <c r="G28" s="17">
        <f>SUM(C28:F28)</f>
        <v>41925827</v>
      </c>
      <c r="I28" s="16">
        <f t="shared" ref="I28:L29" si="43">I31+I33</f>
        <v>0</v>
      </c>
      <c r="J28" s="16">
        <f t="shared" si="43"/>
        <v>0</v>
      </c>
      <c r="K28" s="16">
        <f t="shared" si="43"/>
        <v>0</v>
      </c>
      <c r="L28" s="16">
        <f t="shared" si="43"/>
        <v>0</v>
      </c>
      <c r="M28" s="17">
        <f>SUM(I28:L28)</f>
        <v>0</v>
      </c>
      <c r="O28" s="16">
        <f t="shared" ref="O28:R29" si="44">O31+O33</f>
        <v>0</v>
      </c>
      <c r="P28" s="16">
        <f t="shared" si="44"/>
        <v>0</v>
      </c>
      <c r="Q28" s="16">
        <f t="shared" si="44"/>
        <v>0</v>
      </c>
      <c r="R28" s="16">
        <f t="shared" si="44"/>
        <v>0</v>
      </c>
      <c r="S28" s="17">
        <f>SUM(O28:R28)</f>
        <v>0</v>
      </c>
      <c r="T28" s="7"/>
      <c r="U28" s="16">
        <f t="shared" ref="U28:X29" si="45">U31+U33</f>
        <v>0</v>
      </c>
      <c r="V28" s="16">
        <f t="shared" si="45"/>
        <v>0</v>
      </c>
      <c r="W28" s="16">
        <f t="shared" si="45"/>
        <v>0</v>
      </c>
      <c r="X28" s="16">
        <f t="shared" si="45"/>
        <v>0</v>
      </c>
      <c r="Y28" s="17">
        <f>SUM(U28:X28)</f>
        <v>0</v>
      </c>
      <c r="AA28" s="16">
        <f t="shared" ref="AA28:AD29" si="46">AA31+AA33</f>
        <v>0</v>
      </c>
      <c r="AB28" s="16">
        <f t="shared" si="46"/>
        <v>0</v>
      </c>
      <c r="AC28" s="16">
        <f t="shared" si="46"/>
        <v>0</v>
      </c>
      <c r="AD28" s="16">
        <f t="shared" si="46"/>
        <v>0</v>
      </c>
      <c r="AE28" s="17">
        <f>SUM(AA28:AD28)</f>
        <v>0</v>
      </c>
      <c r="AG28" s="16">
        <f t="shared" ref="AG28:AJ29" si="47">AG31+AG33</f>
        <v>0</v>
      </c>
      <c r="AH28" s="16">
        <f t="shared" si="47"/>
        <v>0</v>
      </c>
      <c r="AI28" s="16">
        <f t="shared" si="47"/>
        <v>0</v>
      </c>
      <c r="AJ28" s="16">
        <f t="shared" si="47"/>
        <v>0</v>
      </c>
      <c r="AK28" s="17">
        <f>SUM(AG28:AJ28)</f>
        <v>0</v>
      </c>
      <c r="AL28" s="7"/>
      <c r="AM28" s="16">
        <f t="shared" ref="AM28:AP29" si="48">AM31+AM33</f>
        <v>0</v>
      </c>
      <c r="AN28" s="16">
        <f t="shared" si="48"/>
        <v>0</v>
      </c>
      <c r="AO28" s="16">
        <f t="shared" si="48"/>
        <v>0</v>
      </c>
      <c r="AP28" s="16">
        <f t="shared" si="48"/>
        <v>0</v>
      </c>
      <c r="AQ28" s="17">
        <f>SUM(AM28:AP28)</f>
        <v>0</v>
      </c>
      <c r="AS28" s="16">
        <f t="shared" ref="AS28:AV29" si="49">AS31+AS33</f>
        <v>0</v>
      </c>
      <c r="AT28" s="16">
        <f t="shared" si="49"/>
        <v>0</v>
      </c>
      <c r="AU28" s="16">
        <f t="shared" si="49"/>
        <v>0</v>
      </c>
      <c r="AV28" s="16">
        <f t="shared" si="49"/>
        <v>0</v>
      </c>
      <c r="AW28" s="17">
        <f>SUM(AS28:AV28)</f>
        <v>0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18265461</v>
      </c>
      <c r="BX28" s="16">
        <f t="shared" si="54"/>
        <v>1457891</v>
      </c>
      <c r="BY28" s="16">
        <f t="shared" si="54"/>
        <v>14083678</v>
      </c>
      <c r="BZ28" s="16">
        <f t="shared" si="54"/>
        <v>8118797</v>
      </c>
      <c r="CA28" s="17">
        <f>SUM(BW28:BZ28)</f>
        <v>41925827</v>
      </c>
    </row>
    <row r="29" spans="1:79" x14ac:dyDescent="0.25">
      <c r="A29" s="30"/>
      <c r="B29" s="15" t="s">
        <v>22</v>
      </c>
      <c r="C29" s="18">
        <f t="shared" si="42"/>
        <v>15.234999999999999</v>
      </c>
      <c r="D29" s="18">
        <f t="shared" si="42"/>
        <v>1.4350000000000001</v>
      </c>
      <c r="E29" s="18">
        <f t="shared" si="42"/>
        <v>0</v>
      </c>
      <c r="F29" s="18">
        <f t="shared" si="42"/>
        <v>0</v>
      </c>
      <c r="G29" s="18">
        <f>SUM(C29:F29)</f>
        <v>16.669999999999998</v>
      </c>
      <c r="I29" s="18">
        <f t="shared" si="43"/>
        <v>0</v>
      </c>
      <c r="J29" s="18">
        <f t="shared" si="43"/>
        <v>0</v>
      </c>
      <c r="K29" s="18">
        <f t="shared" si="43"/>
        <v>0</v>
      </c>
      <c r="L29" s="18">
        <f t="shared" si="43"/>
        <v>0</v>
      </c>
      <c r="M29" s="18">
        <f>SUM(I29:L29)</f>
        <v>0</v>
      </c>
      <c r="O29" s="18">
        <f t="shared" si="44"/>
        <v>0</v>
      </c>
      <c r="P29" s="18">
        <f t="shared" si="44"/>
        <v>0</v>
      </c>
      <c r="Q29" s="18">
        <f t="shared" si="44"/>
        <v>0</v>
      </c>
      <c r="R29" s="18">
        <f t="shared" si="44"/>
        <v>0</v>
      </c>
      <c r="S29" s="18">
        <f>SUM(O29:R29)</f>
        <v>0</v>
      </c>
      <c r="U29" s="18">
        <f t="shared" si="45"/>
        <v>0</v>
      </c>
      <c r="V29" s="18">
        <f t="shared" si="45"/>
        <v>0</v>
      </c>
      <c r="W29" s="18">
        <f t="shared" si="45"/>
        <v>0</v>
      </c>
      <c r="X29" s="18">
        <f t="shared" si="45"/>
        <v>0</v>
      </c>
      <c r="Y29" s="18">
        <f>SUM(U29:X29)</f>
        <v>0</v>
      </c>
      <c r="AA29" s="18">
        <f t="shared" si="46"/>
        <v>0</v>
      </c>
      <c r="AB29" s="18">
        <f t="shared" si="46"/>
        <v>0</v>
      </c>
      <c r="AC29" s="18">
        <f t="shared" si="46"/>
        <v>0</v>
      </c>
      <c r="AD29" s="18">
        <f t="shared" si="46"/>
        <v>0</v>
      </c>
      <c r="AE29" s="18">
        <f>SUM(AA29:AD29)</f>
        <v>0</v>
      </c>
      <c r="AG29" s="18">
        <f t="shared" si="47"/>
        <v>0</v>
      </c>
      <c r="AH29" s="18">
        <f t="shared" si="47"/>
        <v>0</v>
      </c>
      <c r="AI29" s="18">
        <f t="shared" si="47"/>
        <v>0</v>
      </c>
      <c r="AJ29" s="18">
        <f t="shared" si="47"/>
        <v>0</v>
      </c>
      <c r="AK29" s="18">
        <f>SUM(AG29:AJ29)</f>
        <v>0</v>
      </c>
      <c r="AM29" s="18">
        <f t="shared" si="48"/>
        <v>0</v>
      </c>
      <c r="AN29" s="18">
        <f t="shared" si="48"/>
        <v>0</v>
      </c>
      <c r="AO29" s="18">
        <f t="shared" si="48"/>
        <v>0</v>
      </c>
      <c r="AP29" s="18">
        <f t="shared" si="48"/>
        <v>0</v>
      </c>
      <c r="AQ29" s="18">
        <f>SUM(AM29:AP29)</f>
        <v>0</v>
      </c>
      <c r="AS29" s="18">
        <f t="shared" si="49"/>
        <v>0</v>
      </c>
      <c r="AT29" s="18">
        <f t="shared" si="49"/>
        <v>0</v>
      </c>
      <c r="AU29" s="18">
        <f t="shared" si="49"/>
        <v>0</v>
      </c>
      <c r="AV29" s="18">
        <f t="shared" si="49"/>
        <v>0</v>
      </c>
      <c r="AW29" s="18">
        <f>SUM(AS29:AV29)</f>
        <v>0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15.234999999999999</v>
      </c>
      <c r="BX29" s="18">
        <f t="shared" si="54"/>
        <v>1.4350000000000001</v>
      </c>
      <c r="BY29" s="18">
        <f t="shared" si="54"/>
        <v>0</v>
      </c>
      <c r="BZ29" s="18">
        <f t="shared" si="54"/>
        <v>0</v>
      </c>
      <c r="CA29" s="18">
        <f>SUM(BW29:BZ29)</f>
        <v>16.669999999999998</v>
      </c>
    </row>
    <row r="30" spans="1:79" x14ac:dyDescent="0.25">
      <c r="A30" s="34" t="s">
        <v>26</v>
      </c>
      <c r="B30" s="35"/>
      <c r="C30" s="35"/>
      <c r="D30" s="35"/>
      <c r="E30" s="35"/>
      <c r="F30" s="35"/>
      <c r="G30" s="35"/>
    </row>
    <row r="31" spans="1:79" x14ac:dyDescent="0.25">
      <c r="A31" s="36" t="s">
        <v>34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/>
      <c r="J31" s="20"/>
      <c r="K31" s="20"/>
      <c r="L31" s="20"/>
      <c r="M31" s="21">
        <f>SUM(I31:L31)</f>
        <v>0</v>
      </c>
      <c r="O31" s="20"/>
      <c r="P31" s="20"/>
      <c r="Q31" s="20"/>
      <c r="R31" s="20"/>
      <c r="S31" s="21">
        <f>SUM(O31:R31)</f>
        <v>0</v>
      </c>
      <c r="U31" s="20"/>
      <c r="V31" s="20"/>
      <c r="W31" s="20"/>
      <c r="X31" s="20"/>
      <c r="Y31" s="21">
        <f>SUM(U31:X31)</f>
        <v>0</v>
      </c>
      <c r="AA31" s="20"/>
      <c r="AB31" s="20"/>
      <c r="AC31" s="20"/>
      <c r="AD31" s="20"/>
      <c r="AE31" s="21">
        <f>SUM(AA31:AD31)</f>
        <v>0</v>
      </c>
      <c r="AG31" s="20"/>
      <c r="AH31" s="20"/>
      <c r="AI31" s="20"/>
      <c r="AJ31" s="20"/>
      <c r="AK31" s="21">
        <f>SUM(AG31:AJ31)</f>
        <v>0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16955537</v>
      </c>
      <c r="BX31" s="20">
        <f t="shared" si="55"/>
        <v>1457891</v>
      </c>
      <c r="BY31" s="20">
        <f t="shared" si="55"/>
        <v>2705020</v>
      </c>
      <c r="BZ31" s="20">
        <f t="shared" si="55"/>
        <v>1532851</v>
      </c>
      <c r="CA31" s="21">
        <f>SUM(BW31:BZ31)</f>
        <v>22651299</v>
      </c>
    </row>
    <row r="32" spans="1:79" x14ac:dyDescent="0.25">
      <c r="A32" s="37"/>
      <c r="B32" s="19" t="s">
        <v>22</v>
      </c>
      <c r="C32" s="25">
        <v>15.234999999999999</v>
      </c>
      <c r="D32" s="25">
        <v>1.4350000000000001</v>
      </c>
      <c r="E32" s="23"/>
      <c r="F32" s="23"/>
      <c r="G32" s="23">
        <f>SUM(C32:F32)</f>
        <v>16.669999999999998</v>
      </c>
      <c r="I32" s="25"/>
      <c r="J32" s="25"/>
      <c r="K32" s="23"/>
      <c r="L32" s="23"/>
      <c r="M32" s="23">
        <f>SUM(I32:L32)</f>
        <v>0</v>
      </c>
      <c r="O32" s="25"/>
      <c r="P32" s="25"/>
      <c r="Q32" s="23"/>
      <c r="R32" s="23"/>
      <c r="S32" s="23">
        <f>SUM(O32:R32)</f>
        <v>0</v>
      </c>
      <c r="U32" s="25"/>
      <c r="V32" s="25"/>
      <c r="W32" s="23"/>
      <c r="X32" s="23"/>
      <c r="Y32" s="23">
        <f>SUM(U32:X32)</f>
        <v>0</v>
      </c>
      <c r="AA32" s="25"/>
      <c r="AB32" s="25"/>
      <c r="AC32" s="23"/>
      <c r="AD32" s="23"/>
      <c r="AE32" s="23">
        <f>SUM(AA32:AD32)</f>
        <v>0</v>
      </c>
      <c r="AG32" s="25"/>
      <c r="AH32" s="25"/>
      <c r="AI32" s="23"/>
      <c r="AJ32" s="23"/>
      <c r="AK32" s="23">
        <f>SUM(AG32:AJ32)</f>
        <v>0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15.234999999999999</v>
      </c>
      <c r="BX32" s="25">
        <f t="shared" si="55"/>
        <v>1.4350000000000001</v>
      </c>
      <c r="BY32" s="23">
        <f t="shared" si="55"/>
        <v>0</v>
      </c>
      <c r="BZ32" s="23">
        <f t="shared" si="55"/>
        <v>0</v>
      </c>
      <c r="CA32" s="23">
        <f>SUM(BW32:BZ32)</f>
        <v>16.669999999999998</v>
      </c>
    </row>
    <row r="33" spans="1:79" x14ac:dyDescent="0.25">
      <c r="A33" s="36" t="s">
        <v>35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/>
      <c r="J33" s="20"/>
      <c r="K33" s="20"/>
      <c r="L33" s="20"/>
      <c r="M33" s="21">
        <f>SUM(I33:L33)</f>
        <v>0</v>
      </c>
      <c r="O33" s="20"/>
      <c r="P33" s="20"/>
      <c r="Q33" s="20"/>
      <c r="R33" s="20"/>
      <c r="S33" s="21">
        <f>SUM(O33:R33)</f>
        <v>0</v>
      </c>
      <c r="U33" s="20"/>
      <c r="V33" s="20"/>
      <c r="W33" s="20"/>
      <c r="X33" s="20"/>
      <c r="Y33" s="21">
        <f>SUM(U33:X33)</f>
        <v>0</v>
      </c>
      <c r="AA33" s="20"/>
      <c r="AB33" s="20"/>
      <c r="AC33" s="20"/>
      <c r="AD33" s="20"/>
      <c r="AE33" s="21">
        <f>SUM(AA33:AD33)</f>
        <v>0</v>
      </c>
      <c r="AG33" s="20"/>
      <c r="AH33" s="20"/>
      <c r="AI33" s="20"/>
      <c r="AJ33" s="20"/>
      <c r="AK33" s="21">
        <f>SUM(AG33:AJ33)</f>
        <v>0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1309924</v>
      </c>
      <c r="BX33" s="20">
        <f t="shared" si="55"/>
        <v>0</v>
      </c>
      <c r="BY33" s="20">
        <f t="shared" si="55"/>
        <v>11378658</v>
      </c>
      <c r="BZ33" s="20">
        <f t="shared" si="55"/>
        <v>6585946</v>
      </c>
      <c r="CA33" s="21">
        <f>SUM(BW33:BZ33)</f>
        <v>19274528</v>
      </c>
    </row>
    <row r="34" spans="1:79" x14ac:dyDescent="0.25">
      <c r="A34" s="37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0" t="s">
        <v>37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/>
      <c r="J37" s="16"/>
      <c r="K37" s="16"/>
      <c r="L37" s="16"/>
      <c r="M37" s="17">
        <f>SUM(I37:L37)</f>
        <v>0</v>
      </c>
      <c r="O37" s="16"/>
      <c r="P37" s="16"/>
      <c r="Q37" s="16"/>
      <c r="R37" s="16"/>
      <c r="S37" s="17">
        <f>SUM(O37:R37)</f>
        <v>0</v>
      </c>
      <c r="T37" s="7"/>
      <c r="U37" s="16"/>
      <c r="V37" s="16"/>
      <c r="W37" s="16"/>
      <c r="X37" s="16"/>
      <c r="Y37" s="17">
        <f>SUM(U37:X37)</f>
        <v>0</v>
      </c>
      <c r="AA37" s="16"/>
      <c r="AB37" s="16"/>
      <c r="AC37" s="16"/>
      <c r="AD37" s="16"/>
      <c r="AE37" s="17">
        <f>SUM(AA37:AD37)</f>
        <v>0</v>
      </c>
      <c r="AG37" s="16"/>
      <c r="AH37" s="16"/>
      <c r="AI37" s="16"/>
      <c r="AJ37" s="16"/>
      <c r="AK37" s="17">
        <f>SUM(AG37:AJ37)</f>
        <v>0</v>
      </c>
      <c r="AL37" s="7"/>
      <c r="AM37" s="16"/>
      <c r="AN37" s="16"/>
      <c r="AO37" s="16"/>
      <c r="AP37" s="16"/>
      <c r="AQ37" s="17">
        <f>SUM(AM37:AP37)</f>
        <v>0</v>
      </c>
      <c r="AS37" s="16"/>
      <c r="AT37" s="16"/>
      <c r="AU37" s="16"/>
      <c r="AV37" s="16"/>
      <c r="AW37" s="17">
        <f>SUM(AS37:AV37)</f>
        <v>0</v>
      </c>
      <c r="AY37" s="16"/>
      <c r="AZ37" s="16"/>
      <c r="BA37" s="16"/>
      <c r="BB37" s="16"/>
      <c r="BC37" s="17">
        <f>SUM(AY37:BB37)</f>
        <v>0</v>
      </c>
      <c r="BD37" s="7"/>
      <c r="BE37" s="16"/>
      <c r="BF37" s="16"/>
      <c r="BG37" s="16"/>
      <c r="BH37" s="16"/>
      <c r="BI37" s="17">
        <f>SUM(BE37:BH37)</f>
        <v>0</v>
      </c>
      <c r="BK37" s="16"/>
      <c r="BL37" s="16"/>
      <c r="BM37" s="16"/>
      <c r="BN37" s="16"/>
      <c r="BO37" s="17">
        <f>SUM(BK37:BN37)</f>
        <v>0</v>
      </c>
      <c r="BQ37" s="16"/>
      <c r="BR37" s="16"/>
      <c r="BS37" s="16"/>
      <c r="BT37" s="16"/>
      <c r="BU37" s="17">
        <f>SUM(BQ37:BT37)</f>
        <v>0</v>
      </c>
      <c r="BW37" s="16">
        <f t="shared" ref="BW37:BZ38" si="56">C37+I37+O37+U37+AA37+AG37+AM37+AS37+AY37+BE37+BK37+BQ37</f>
        <v>422027</v>
      </c>
      <c r="BX37" s="16">
        <f t="shared" si="56"/>
        <v>0</v>
      </c>
      <c r="BY37" s="16">
        <f t="shared" si="56"/>
        <v>807450</v>
      </c>
      <c r="BZ37" s="16">
        <f t="shared" si="56"/>
        <v>0</v>
      </c>
      <c r="CA37" s="17">
        <f>SUM(BW37:BZ37)</f>
        <v>1229477</v>
      </c>
    </row>
    <row r="38" spans="1:79" x14ac:dyDescent="0.25">
      <c r="A38" s="30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/>
      <c r="J38" s="18"/>
      <c r="K38" s="18"/>
      <c r="L38" s="18"/>
      <c r="M38" s="18">
        <f>SUM(I38:L38)</f>
        <v>0</v>
      </c>
      <c r="O38" s="18"/>
      <c r="P38" s="18"/>
      <c r="Q38" s="18"/>
      <c r="R38" s="18"/>
      <c r="S38" s="18">
        <f>SUM(O38:R38)</f>
        <v>0</v>
      </c>
      <c r="U38" s="18"/>
      <c r="V38" s="18"/>
      <c r="W38" s="18"/>
      <c r="X38" s="18"/>
      <c r="Y38" s="18">
        <f>SUM(U38:X38)</f>
        <v>0</v>
      </c>
      <c r="AA38" s="18"/>
      <c r="AB38" s="18"/>
      <c r="AC38" s="18"/>
      <c r="AD38" s="18"/>
      <c r="AE38" s="18">
        <f>SUM(AA38:AD38)</f>
        <v>0</v>
      </c>
      <c r="AG38" s="18"/>
      <c r="AH38" s="18"/>
      <c r="AI38" s="18"/>
      <c r="AJ38" s="18"/>
      <c r="AK38" s="18">
        <f>SUM(AG38:AJ38)</f>
        <v>0</v>
      </c>
      <c r="AM38" s="18"/>
      <c r="AN38" s="18"/>
      <c r="AO38" s="18"/>
      <c r="AP38" s="18"/>
      <c r="AQ38" s="18">
        <f>SUM(AM38:AP38)</f>
        <v>0</v>
      </c>
      <c r="AS38" s="18"/>
      <c r="AT38" s="18"/>
      <c r="AU38" s="18"/>
      <c r="AV38" s="18"/>
      <c r="AW38" s="18">
        <f>SUM(AS38:AV38)</f>
        <v>0</v>
      </c>
      <c r="AY38" s="18"/>
      <c r="AZ38" s="18"/>
      <c r="BA38" s="18"/>
      <c r="BB38" s="18"/>
      <c r="BC38" s="18">
        <f>SUM(AY38:BB38)</f>
        <v>0</v>
      </c>
      <c r="BE38" s="18"/>
      <c r="BF38" s="18"/>
      <c r="BG38" s="18"/>
      <c r="BH38" s="18"/>
      <c r="BI38" s="18">
        <f>SUM(BE38:BH38)</f>
        <v>0</v>
      </c>
      <c r="BK38" s="18"/>
      <c r="BL38" s="18"/>
      <c r="BM38" s="18"/>
      <c r="BN38" s="18"/>
      <c r="BO38" s="18">
        <f>SUM(BK38:BN38)</f>
        <v>0</v>
      </c>
      <c r="BQ38" s="18"/>
      <c r="BR38" s="18"/>
      <c r="BS38" s="18"/>
      <c r="BT38" s="18"/>
      <c r="BU38" s="18">
        <f>SUM(BQ38:BT38)</f>
        <v>0</v>
      </c>
      <c r="BW38" s="18">
        <f t="shared" si="56"/>
        <v>0.58699999999999997</v>
      </c>
      <c r="BX38" s="18">
        <f t="shared" si="56"/>
        <v>0</v>
      </c>
      <c r="BY38" s="18">
        <f t="shared" si="56"/>
        <v>1.1679999999999999</v>
      </c>
      <c r="BZ38" s="18">
        <f t="shared" si="56"/>
        <v>0</v>
      </c>
      <c r="CA38" s="18">
        <f>SUM(BW38:BZ38)</f>
        <v>1.7549999999999999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0" t="s">
        <v>39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/>
      <c r="L41" s="16"/>
      <c r="M41" s="17">
        <f>SUM(I41:L41)</f>
        <v>0</v>
      </c>
      <c r="O41" s="16"/>
      <c r="P41" s="16"/>
      <c r="Q41" s="16"/>
      <c r="R41" s="16"/>
      <c r="S41" s="17">
        <f>SUM(O41:R41)</f>
        <v>0</v>
      </c>
      <c r="T41" s="7"/>
      <c r="U41" s="16"/>
      <c r="V41" s="16"/>
      <c r="W41" s="16"/>
      <c r="X41" s="16"/>
      <c r="Y41" s="17">
        <f>SUM(U41:X41)</f>
        <v>0</v>
      </c>
      <c r="AA41" s="16"/>
      <c r="AB41" s="16"/>
      <c r="AC41" s="16"/>
      <c r="AD41" s="16"/>
      <c r="AE41" s="17">
        <f>SUM(AA41:AD41)</f>
        <v>0</v>
      </c>
      <c r="AG41" s="16"/>
      <c r="AH41" s="16"/>
      <c r="AI41" s="16"/>
      <c r="AJ41" s="16"/>
      <c r="AK41" s="17">
        <f>SUM(AG41:AJ41)</f>
        <v>0</v>
      </c>
      <c r="AL41" s="7"/>
      <c r="AM41" s="16"/>
      <c r="AN41" s="16"/>
      <c r="AO41" s="16"/>
      <c r="AP41" s="16"/>
      <c r="AQ41" s="17">
        <f>SUM(AM41:AP41)</f>
        <v>0</v>
      </c>
      <c r="AS41" s="16"/>
      <c r="AT41" s="16"/>
      <c r="AU41" s="16"/>
      <c r="AV41" s="16"/>
      <c r="AW41" s="17">
        <f>SUM(AS41:AV41)</f>
        <v>0</v>
      </c>
      <c r="AY41" s="16"/>
      <c r="AZ41" s="16"/>
      <c r="BA41" s="16"/>
      <c r="BB41" s="16"/>
      <c r="BC41" s="17">
        <f>SUM(AY41:BB41)</f>
        <v>0</v>
      </c>
      <c r="BD41" s="7"/>
      <c r="BE41" s="16"/>
      <c r="BF41" s="16"/>
      <c r="BG41" s="16"/>
      <c r="BH41" s="16"/>
      <c r="BI41" s="17">
        <f>SUM(BE41:BH41)</f>
        <v>0</v>
      </c>
      <c r="BK41" s="16"/>
      <c r="BL41" s="16"/>
      <c r="BM41" s="16"/>
      <c r="BN41" s="16"/>
      <c r="BO41" s="17">
        <f>SUM(BK41:BN41)</f>
        <v>0</v>
      </c>
      <c r="BQ41" s="16"/>
      <c r="BR41" s="16"/>
      <c r="BS41" s="16"/>
      <c r="BT41" s="16"/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83381</v>
      </c>
      <c r="BZ41" s="16">
        <f t="shared" si="57"/>
        <v>0</v>
      </c>
      <c r="CA41" s="17">
        <f>SUM(BW41:BZ41)</f>
        <v>83381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58</v>
      </c>
      <c r="B44" s="24"/>
      <c r="C44" s="24"/>
      <c r="D44" s="24"/>
      <c r="E44" s="24"/>
      <c r="F44" s="24"/>
      <c r="G44" s="24"/>
    </row>
    <row r="45" spans="1:79" x14ac:dyDescent="0.25">
      <c r="A45" s="30" t="s">
        <v>40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/>
      <c r="L45" s="16"/>
      <c r="M45" s="17">
        <f>SUM(I45:L45)</f>
        <v>0</v>
      </c>
      <c r="O45" s="16"/>
      <c r="P45" s="16"/>
      <c r="Q45" s="16"/>
      <c r="R45" s="16"/>
      <c r="S45" s="17">
        <f>SUM(O45:R45)</f>
        <v>0</v>
      </c>
      <c r="T45" s="7"/>
      <c r="U45" s="16"/>
      <c r="V45" s="16"/>
      <c r="W45" s="16"/>
      <c r="X45" s="16"/>
      <c r="Y45" s="17">
        <f>SUM(U45:X45)</f>
        <v>0</v>
      </c>
      <c r="AA45" s="16"/>
      <c r="AB45" s="16"/>
      <c r="AC45" s="16"/>
      <c r="AD45" s="16"/>
      <c r="AE45" s="17">
        <f>SUM(AA45:AD45)</f>
        <v>0</v>
      </c>
      <c r="AG45" s="16"/>
      <c r="AH45" s="16"/>
      <c r="AI45" s="16"/>
      <c r="AJ45" s="16"/>
      <c r="AK45" s="17">
        <f>SUM(AG45:AJ45)</f>
        <v>0</v>
      </c>
      <c r="AL45" s="7"/>
      <c r="AM45" s="16"/>
      <c r="AN45" s="16"/>
      <c r="AO45" s="16"/>
      <c r="AP45" s="16"/>
      <c r="AQ45" s="17">
        <f>SUM(AM45:AP45)</f>
        <v>0</v>
      </c>
      <c r="AS45" s="16"/>
      <c r="AT45" s="16"/>
      <c r="AU45" s="16"/>
      <c r="AV45" s="16"/>
      <c r="AW45" s="17">
        <f>SUM(AS45:AV45)</f>
        <v>0</v>
      </c>
      <c r="AY45" s="16"/>
      <c r="AZ45" s="16"/>
      <c r="BA45" s="16"/>
      <c r="BB45" s="16"/>
      <c r="BC45" s="17">
        <f>SUM(AY45:BB45)</f>
        <v>0</v>
      </c>
      <c r="BD45" s="7"/>
      <c r="BE45" s="16"/>
      <c r="BF45" s="16"/>
      <c r="BG45" s="16"/>
      <c r="BH45" s="16"/>
      <c r="BI45" s="17">
        <f>SUM(BE45:BH45)</f>
        <v>0</v>
      </c>
      <c r="BK45" s="16"/>
      <c r="BL45" s="16"/>
      <c r="BM45" s="16"/>
      <c r="BN45" s="16"/>
      <c r="BO45" s="17">
        <f>SUM(BK45:BN45)</f>
        <v>0</v>
      </c>
      <c r="BQ45" s="16"/>
      <c r="BR45" s="16"/>
      <c r="BS45" s="16"/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3306504</v>
      </c>
      <c r="BZ45" s="16">
        <f t="shared" si="58"/>
        <v>0</v>
      </c>
      <c r="CA45" s="17">
        <f>SUM(BW45:BZ45)</f>
        <v>3306504</v>
      </c>
    </row>
    <row r="46" spans="1:79" x14ac:dyDescent="0.25">
      <c r="A46" s="30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/>
      <c r="L46" s="18"/>
      <c r="M46" s="18">
        <f>SUM(I46:L46)</f>
        <v>0</v>
      </c>
      <c r="O46" s="18"/>
      <c r="P46" s="18"/>
      <c r="Q46" s="18"/>
      <c r="R46" s="18"/>
      <c r="S46" s="18">
        <f>SUM(O46:R46)</f>
        <v>0</v>
      </c>
      <c r="U46" s="18"/>
      <c r="V46" s="18"/>
      <c r="W46" s="18"/>
      <c r="X46" s="18"/>
      <c r="Y46" s="18">
        <f>SUM(U46:X46)</f>
        <v>0</v>
      </c>
      <c r="AA46" s="18"/>
      <c r="AB46" s="18"/>
      <c r="AC46" s="18"/>
      <c r="AD46" s="18"/>
      <c r="AE46" s="18">
        <f>SUM(AA46:AD46)</f>
        <v>0</v>
      </c>
      <c r="AG46" s="18"/>
      <c r="AH46" s="18"/>
      <c r="AI46" s="18"/>
      <c r="AJ46" s="18"/>
      <c r="AK46" s="18">
        <f>SUM(AG46:AJ46)</f>
        <v>0</v>
      </c>
      <c r="AM46" s="18"/>
      <c r="AN46" s="18"/>
      <c r="AO46" s="18"/>
      <c r="AP46" s="18"/>
      <c r="AQ46" s="18">
        <f>SUM(AM46:AP46)</f>
        <v>0</v>
      </c>
      <c r="AS46" s="18"/>
      <c r="AT46" s="18"/>
      <c r="AU46" s="18"/>
      <c r="AV46" s="18"/>
      <c r="AW46" s="18">
        <f>SUM(AS46:AV46)</f>
        <v>0</v>
      </c>
      <c r="AY46" s="18"/>
      <c r="AZ46" s="18"/>
      <c r="BA46" s="18"/>
      <c r="BB46" s="18"/>
      <c r="BC46" s="18">
        <f>SUM(AY46:BB46)</f>
        <v>0</v>
      </c>
      <c r="BE46" s="18"/>
      <c r="BF46" s="18"/>
      <c r="BG46" s="18"/>
      <c r="BH46" s="18"/>
      <c r="BI46" s="18">
        <f>SUM(BE46:BH46)</f>
        <v>0</v>
      </c>
      <c r="BK46" s="18"/>
      <c r="BL46" s="18"/>
      <c r="BM46" s="18"/>
      <c r="BN46" s="18"/>
      <c r="BO46" s="18">
        <f>SUM(BK46:BN46)</f>
        <v>0</v>
      </c>
      <c r="BQ46" s="18"/>
      <c r="BR46" s="18"/>
      <c r="BS46" s="18"/>
      <c r="BT46" s="18"/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4.8310000000000004</v>
      </c>
      <c r="BZ46" s="18">
        <f t="shared" si="58"/>
        <v>0</v>
      </c>
      <c r="CA46" s="18">
        <f>SUM(BW46:BZ46)</f>
        <v>4.8310000000000004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2" t="s">
        <v>42</v>
      </c>
      <c r="B49" s="15" t="s">
        <v>21</v>
      </c>
      <c r="C49" s="16">
        <f>C52+C54+C56</f>
        <v>11179355</v>
      </c>
      <c r="D49" s="16">
        <f t="shared" ref="D49:F49" si="59">D52+D54+D56</f>
        <v>0</v>
      </c>
      <c r="E49" s="16">
        <f t="shared" si="59"/>
        <v>6567</v>
      </c>
      <c r="F49" s="16">
        <f t="shared" si="59"/>
        <v>14196</v>
      </c>
      <c r="G49" s="17">
        <f>SUM(C49:F49)</f>
        <v>11200118</v>
      </c>
      <c r="I49" s="16">
        <f>I52+I54+I56</f>
        <v>0</v>
      </c>
      <c r="J49" s="16">
        <f t="shared" ref="J49:L49" si="60">J52+J54+J56</f>
        <v>0</v>
      </c>
      <c r="K49" s="16">
        <f t="shared" si="60"/>
        <v>0</v>
      </c>
      <c r="L49" s="16">
        <f t="shared" si="60"/>
        <v>0</v>
      </c>
      <c r="M49" s="17">
        <f>SUM(I49:L49)</f>
        <v>0</v>
      </c>
      <c r="O49" s="16">
        <f>O52+O54+O56</f>
        <v>0</v>
      </c>
      <c r="P49" s="16">
        <f t="shared" ref="P49:R49" si="61">P52+P54+P56</f>
        <v>0</v>
      </c>
      <c r="Q49" s="16">
        <f t="shared" si="61"/>
        <v>0</v>
      </c>
      <c r="R49" s="16">
        <f t="shared" si="61"/>
        <v>0</v>
      </c>
      <c r="S49" s="17">
        <f>SUM(O49:R49)</f>
        <v>0</v>
      </c>
      <c r="T49" s="7"/>
      <c r="U49" s="16">
        <f>U52+U54+U56</f>
        <v>0</v>
      </c>
      <c r="V49" s="16">
        <f t="shared" ref="V49:X49" si="62">V52+V54+V56</f>
        <v>0</v>
      </c>
      <c r="W49" s="16">
        <f t="shared" si="62"/>
        <v>0</v>
      </c>
      <c r="X49" s="16">
        <f t="shared" si="62"/>
        <v>0</v>
      </c>
      <c r="Y49" s="17">
        <f>SUM(U49:X49)</f>
        <v>0</v>
      </c>
      <c r="AA49" s="16">
        <f>AA52+AA54+AA56</f>
        <v>0</v>
      </c>
      <c r="AB49" s="16">
        <f t="shared" ref="AB49:AD49" si="63">AB52+AB54+AB56</f>
        <v>0</v>
      </c>
      <c r="AC49" s="16">
        <f t="shared" si="63"/>
        <v>0</v>
      </c>
      <c r="AD49" s="16">
        <f t="shared" si="63"/>
        <v>0</v>
      </c>
      <c r="AE49" s="17">
        <f>SUM(AA49:AD49)</f>
        <v>0</v>
      </c>
      <c r="AG49" s="16">
        <f>AG52+AG54+AG56</f>
        <v>0</v>
      </c>
      <c r="AH49" s="16">
        <f t="shared" ref="AH49:AJ49" si="64">AH52+AH54+AH56</f>
        <v>0</v>
      </c>
      <c r="AI49" s="16">
        <f t="shared" si="64"/>
        <v>0</v>
      </c>
      <c r="AJ49" s="16">
        <f t="shared" si="64"/>
        <v>0</v>
      </c>
      <c r="AK49" s="17">
        <f>SUM(AG49:AJ49)</f>
        <v>0</v>
      </c>
      <c r="AL49" s="7"/>
      <c r="AM49" s="16">
        <f>AM52+AM54+AM56</f>
        <v>0</v>
      </c>
      <c r="AN49" s="16">
        <f t="shared" ref="AN49:AP49" si="65">AN52+AN54+AN56</f>
        <v>0</v>
      </c>
      <c r="AO49" s="16">
        <f t="shared" si="65"/>
        <v>0</v>
      </c>
      <c r="AP49" s="16">
        <f t="shared" si="65"/>
        <v>0</v>
      </c>
      <c r="AQ49" s="17">
        <f>SUM(AM49:AP49)</f>
        <v>0</v>
      </c>
      <c r="AS49" s="16">
        <f>AS52+AS54+AS56</f>
        <v>0</v>
      </c>
      <c r="AT49" s="16">
        <f t="shared" ref="AT49:AV49" si="66">AT52+AT54+AT56</f>
        <v>0</v>
      </c>
      <c r="AU49" s="16">
        <f t="shared" si="66"/>
        <v>0</v>
      </c>
      <c r="AV49" s="16">
        <f t="shared" si="66"/>
        <v>0</v>
      </c>
      <c r="AW49" s="17">
        <f>SUM(AS49:AV49)</f>
        <v>0</v>
      </c>
      <c r="AY49" s="16">
        <f>AY52+AY54+AY56</f>
        <v>0</v>
      </c>
      <c r="AZ49" s="16">
        <f t="shared" ref="AZ49:BB49" si="67">AZ52+AZ54+AZ56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BE52+BE54+BE56</f>
        <v>0</v>
      </c>
      <c r="BF49" s="16">
        <f t="shared" ref="BF49:BH49" si="68">BF52+BF54+BF56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BK52+BK54+BK56</f>
        <v>0</v>
      </c>
      <c r="BL49" s="16">
        <f t="shared" ref="BL49:BN49" si="69">BL52+BL54+BL56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BQ52+BQ54+BQ56</f>
        <v>0</v>
      </c>
      <c r="BR49" s="16">
        <f t="shared" ref="BR49:BT49" si="70">BR52+BR54+BR56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BW52+BW54+BW56</f>
        <v>11179355</v>
      </c>
      <c r="BX49" s="16">
        <f t="shared" ref="BX49:BZ49" si="71">BX52+BX54+BX56</f>
        <v>0</v>
      </c>
      <c r="BY49" s="16">
        <f t="shared" si="71"/>
        <v>6567</v>
      </c>
      <c r="BZ49" s="16">
        <f t="shared" si="71"/>
        <v>14196</v>
      </c>
      <c r="CA49" s="17">
        <f>SUM(BW49:BZ49)</f>
        <v>11200118</v>
      </c>
    </row>
    <row r="50" spans="1:79" x14ac:dyDescent="0.25">
      <c r="A50" s="33"/>
      <c r="B50" s="15" t="s">
        <v>22</v>
      </c>
      <c r="C50" s="18">
        <f>C53+C55+C57</f>
        <v>0</v>
      </c>
      <c r="D50" s="18">
        <f t="shared" ref="D50:F50" si="72">D53+D55+D57</f>
        <v>0</v>
      </c>
      <c r="E50" s="18">
        <f t="shared" si="72"/>
        <v>0</v>
      </c>
      <c r="F50" s="18">
        <f t="shared" si="72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3">J53+J55+J57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O53+O55+O57</f>
        <v>0</v>
      </c>
      <c r="P50" s="18">
        <f t="shared" ref="P50:R50" si="74">P53+P55+P57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U53+U55+U57</f>
        <v>0</v>
      </c>
      <c r="V50" s="18">
        <f t="shared" ref="V50:X50" si="75">V53+V55+V57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AA53+AA55+AA57</f>
        <v>0</v>
      </c>
      <c r="AB50" s="18">
        <f t="shared" ref="AB50:AD50" si="76">AB53+AB55+AB57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AG53+AG55+AG57</f>
        <v>0</v>
      </c>
      <c r="AH50" s="18">
        <f t="shared" ref="AH50:AJ50" si="77">AH53+AH55+AH57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AM53+AM55+AM57</f>
        <v>0</v>
      </c>
      <c r="AN50" s="18">
        <f t="shared" ref="AN50:AP50" si="78">AN53+AN55+AN57</f>
        <v>0</v>
      </c>
      <c r="AO50" s="18">
        <f t="shared" si="78"/>
        <v>0</v>
      </c>
      <c r="AP50" s="18">
        <f t="shared" si="78"/>
        <v>0</v>
      </c>
      <c r="AQ50" s="18">
        <f>SUM(AM50:AP50)</f>
        <v>0</v>
      </c>
      <c r="AS50" s="18">
        <f>AS53+AS55+AS57</f>
        <v>0</v>
      </c>
      <c r="AT50" s="18">
        <f t="shared" ref="AT50:AV50" si="79">AT53+AT55+AT57</f>
        <v>0</v>
      </c>
      <c r="AU50" s="18">
        <f t="shared" si="79"/>
        <v>0</v>
      </c>
      <c r="AV50" s="18">
        <f t="shared" si="79"/>
        <v>0</v>
      </c>
      <c r="AW50" s="18">
        <f>SUM(AS50:AV50)</f>
        <v>0</v>
      </c>
      <c r="AY50" s="18">
        <f>AY53+AY55+AY57</f>
        <v>0</v>
      </c>
      <c r="AZ50" s="18">
        <f t="shared" ref="AZ50:BB50" si="80">AZ53+AZ55+AZ57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BE53+BE55+BE57</f>
        <v>0</v>
      </c>
      <c r="BF50" s="18">
        <f t="shared" ref="BF50:BH50" si="81">BF53+BF55+BF57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BK53+BK55+BK57</f>
        <v>0</v>
      </c>
      <c r="BL50" s="18">
        <f t="shared" ref="BL50:BN50" si="82">BL53+BL55+BL57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BQ53+BQ55+BQ57</f>
        <v>0</v>
      </c>
      <c r="BR50" s="18">
        <f t="shared" ref="BR50:BT50" si="83">BR53+BR55+BR57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BW53+BW55+BW57</f>
        <v>0</v>
      </c>
      <c r="BX50" s="18">
        <f t="shared" ref="BX50:BZ50" si="84">BX53+BX55+BX57</f>
        <v>0</v>
      </c>
      <c r="BY50" s="18">
        <f t="shared" si="84"/>
        <v>0</v>
      </c>
      <c r="BZ50" s="18">
        <f t="shared" si="84"/>
        <v>4.0999999999999995E-3</v>
      </c>
      <c r="CA50" s="18">
        <f>SUM(BW50:BZ50)</f>
        <v>4.0999999999999995E-3</v>
      </c>
    </row>
    <row r="51" spans="1:79" x14ac:dyDescent="0.25">
      <c r="A51" s="34" t="s">
        <v>26</v>
      </c>
      <c r="B51" s="35"/>
      <c r="C51" s="35"/>
      <c r="D51" s="35"/>
      <c r="E51" s="35"/>
      <c r="F51" s="35"/>
      <c r="G51" s="35"/>
    </row>
    <row r="52" spans="1:79" ht="21.75" customHeight="1" x14ac:dyDescent="0.25">
      <c r="A52" s="32" t="s">
        <v>43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5">SUM(C52:F52)</f>
        <v>19589</v>
      </c>
      <c r="I52" s="20"/>
      <c r="J52" s="20"/>
      <c r="K52" s="20"/>
      <c r="L52" s="20"/>
      <c r="M52" s="20">
        <f t="shared" ref="M52:M55" si="86">SUM(I52:L52)</f>
        <v>0</v>
      </c>
      <c r="O52" s="20"/>
      <c r="P52" s="20"/>
      <c r="Q52" s="20"/>
      <c r="R52" s="20"/>
      <c r="S52" s="20">
        <f t="shared" ref="S52:S55" si="87">SUM(O52:R52)</f>
        <v>0</v>
      </c>
      <c r="U52" s="20"/>
      <c r="V52" s="20"/>
      <c r="W52" s="20"/>
      <c r="X52" s="20"/>
      <c r="Y52" s="20">
        <f t="shared" ref="Y52:Y55" si="88">SUM(U52:X52)</f>
        <v>0</v>
      </c>
      <c r="AA52" s="20"/>
      <c r="AB52" s="20"/>
      <c r="AC52" s="20"/>
      <c r="AD52" s="20"/>
      <c r="AE52" s="20">
        <f t="shared" ref="AE52:AE55" si="89">SUM(AA52:AD52)</f>
        <v>0</v>
      </c>
      <c r="AG52" s="20"/>
      <c r="AH52" s="20"/>
      <c r="AI52" s="20"/>
      <c r="AJ52" s="20"/>
      <c r="AK52" s="20">
        <f t="shared" ref="AK52:AK55" si="90">SUM(AG52:AJ52)</f>
        <v>0</v>
      </c>
      <c r="AM52" s="20"/>
      <c r="AN52" s="20"/>
      <c r="AO52" s="20"/>
      <c r="AP52" s="20"/>
      <c r="AQ52" s="20">
        <f t="shared" ref="AQ52:AQ55" si="91">SUM(AM52:AP52)</f>
        <v>0</v>
      </c>
      <c r="AS52" s="20"/>
      <c r="AT52" s="20"/>
      <c r="AU52" s="20"/>
      <c r="AV52" s="20"/>
      <c r="AW52" s="20">
        <f t="shared" ref="AW52:AW55" si="92">SUM(AS52:AV52)</f>
        <v>0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6567</v>
      </c>
      <c r="BZ52" s="20">
        <f t="shared" si="97"/>
        <v>13022</v>
      </c>
      <c r="CA52" s="20">
        <f t="shared" ref="CA52:CA55" si="98">SUM(BW52:BZ52)</f>
        <v>19589</v>
      </c>
    </row>
    <row r="53" spans="1:79" ht="21.75" customHeight="1" x14ac:dyDescent="0.25">
      <c r="A53" s="33"/>
      <c r="B53" s="19" t="s">
        <v>22</v>
      </c>
      <c r="C53" s="23"/>
      <c r="D53" s="23"/>
      <c r="E53" s="23"/>
      <c r="F53" s="23">
        <v>2E-3</v>
      </c>
      <c r="G53" s="23">
        <f t="shared" si="85"/>
        <v>2E-3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/>
      <c r="AQ53" s="23">
        <f t="shared" si="91"/>
        <v>0</v>
      </c>
      <c r="AS53" s="23"/>
      <c r="AT53" s="23"/>
      <c r="AU53" s="23"/>
      <c r="AV53" s="23"/>
      <c r="AW53" s="23">
        <f t="shared" si="92"/>
        <v>0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2E-3</v>
      </c>
      <c r="CA53" s="23">
        <f t="shared" si="98"/>
        <v>2E-3</v>
      </c>
    </row>
    <row r="54" spans="1:79" ht="20.25" customHeight="1" x14ac:dyDescent="0.25">
      <c r="A54" s="32" t="s">
        <v>44</v>
      </c>
      <c r="B54" s="19" t="s">
        <v>21</v>
      </c>
      <c r="C54" s="20">
        <v>11179355</v>
      </c>
      <c r="D54" s="20"/>
      <c r="E54" s="20"/>
      <c r="F54" s="20"/>
      <c r="G54" s="20">
        <f t="shared" si="85"/>
        <v>11179355</v>
      </c>
      <c r="I54" s="20"/>
      <c r="J54" s="20"/>
      <c r="K54" s="20"/>
      <c r="L54" s="20"/>
      <c r="M54" s="20">
        <f t="shared" si="86"/>
        <v>0</v>
      </c>
      <c r="O54" s="20"/>
      <c r="P54" s="20"/>
      <c r="Q54" s="20"/>
      <c r="R54" s="20"/>
      <c r="S54" s="20">
        <f t="shared" si="87"/>
        <v>0</v>
      </c>
      <c r="U54" s="20"/>
      <c r="V54" s="20"/>
      <c r="W54" s="20"/>
      <c r="X54" s="20"/>
      <c r="Y54" s="20">
        <f t="shared" si="88"/>
        <v>0</v>
      </c>
      <c r="AA54" s="20"/>
      <c r="AB54" s="20"/>
      <c r="AC54" s="20"/>
      <c r="AD54" s="20"/>
      <c r="AE54" s="20">
        <f t="shared" si="89"/>
        <v>0</v>
      </c>
      <c r="AG54" s="20"/>
      <c r="AH54" s="20"/>
      <c r="AI54" s="20"/>
      <c r="AJ54" s="20"/>
      <c r="AK54" s="20">
        <f t="shared" si="90"/>
        <v>0</v>
      </c>
      <c r="AM54" s="20"/>
      <c r="AN54" s="20"/>
      <c r="AO54" s="20"/>
      <c r="AP54" s="20"/>
      <c r="AQ54" s="20">
        <f t="shared" si="91"/>
        <v>0</v>
      </c>
      <c r="AS54" s="20"/>
      <c r="AT54" s="20"/>
      <c r="AU54" s="20"/>
      <c r="AV54" s="20"/>
      <c r="AW54" s="20">
        <f t="shared" si="92"/>
        <v>0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11179355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11179355</v>
      </c>
    </row>
    <row r="55" spans="1:79" ht="20.25" customHeight="1" x14ac:dyDescent="0.25">
      <c r="A55" s="33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20.25" customHeight="1" x14ac:dyDescent="0.25">
      <c r="A56" s="32" t="s">
        <v>67</v>
      </c>
      <c r="B56" s="19" t="s">
        <v>21</v>
      </c>
      <c r="C56" s="20"/>
      <c r="D56" s="20"/>
      <c r="E56" s="20"/>
      <c r="F56" s="20">
        <v>1174</v>
      </c>
      <c r="G56" s="20">
        <f t="shared" ref="G56:G57" si="99">SUM(C56:F56)</f>
        <v>1174</v>
      </c>
      <c r="I56" s="20"/>
      <c r="J56" s="20"/>
      <c r="K56" s="20"/>
      <c r="L56" s="20"/>
      <c r="M56" s="20">
        <f t="shared" ref="M56:M57" si="100">SUM(I56:L56)</f>
        <v>0</v>
      </c>
      <c r="O56" s="20"/>
      <c r="P56" s="20"/>
      <c r="Q56" s="20"/>
      <c r="R56" s="20"/>
      <c r="S56" s="20">
        <f t="shared" ref="S56:S57" si="101">SUM(O56:R56)</f>
        <v>0</v>
      </c>
      <c r="U56" s="20"/>
      <c r="V56" s="20"/>
      <c r="W56" s="20"/>
      <c r="X56" s="20"/>
      <c r="Y56" s="20">
        <f t="shared" ref="Y56:Y57" si="102">SUM(U56:X56)</f>
        <v>0</v>
      </c>
      <c r="AA56" s="20"/>
      <c r="AB56" s="20"/>
      <c r="AC56" s="20"/>
      <c r="AD56" s="20"/>
      <c r="AE56" s="20">
        <f t="shared" ref="AE56:AE57" si="103">SUM(AA56:AD56)</f>
        <v>0</v>
      </c>
      <c r="AG56" s="20"/>
      <c r="AH56" s="20"/>
      <c r="AI56" s="20"/>
      <c r="AJ56" s="20"/>
      <c r="AK56" s="20">
        <f t="shared" ref="AK56:AK57" si="104">SUM(AG56:AJ56)</f>
        <v>0</v>
      </c>
      <c r="AM56" s="20"/>
      <c r="AN56" s="20"/>
      <c r="AO56" s="20"/>
      <c r="AP56" s="20"/>
      <c r="AQ56" s="20">
        <f t="shared" ref="AQ56:AQ57" si="105">SUM(AM56:AP56)</f>
        <v>0</v>
      </c>
      <c r="AS56" s="20"/>
      <c r="AT56" s="20"/>
      <c r="AU56" s="20"/>
      <c r="AV56" s="20"/>
      <c r="AW56" s="20">
        <f t="shared" ref="AW56:AW57" si="106">SUM(AS56:AV56)</f>
        <v>0</v>
      </c>
      <c r="AY56" s="20"/>
      <c r="AZ56" s="20"/>
      <c r="BA56" s="20"/>
      <c r="BB56" s="20"/>
      <c r="BC56" s="20">
        <f t="shared" ref="BC56:BC57" si="107">SUM(AY56:BB56)</f>
        <v>0</v>
      </c>
      <c r="BE56" s="20"/>
      <c r="BF56" s="20"/>
      <c r="BG56" s="20"/>
      <c r="BH56" s="20"/>
      <c r="BI56" s="20">
        <f t="shared" ref="BI56:BI57" si="108">SUM(BE56:BH56)</f>
        <v>0</v>
      </c>
      <c r="BK56" s="20"/>
      <c r="BL56" s="20"/>
      <c r="BM56" s="20"/>
      <c r="BN56" s="20"/>
      <c r="BO56" s="20">
        <f t="shared" ref="BO56:BO57" si="109">SUM(BK56:BN56)</f>
        <v>0</v>
      </c>
      <c r="BQ56" s="20"/>
      <c r="BR56" s="20"/>
      <c r="BS56" s="20"/>
      <c r="BT56" s="20"/>
      <c r="BU56" s="20">
        <f t="shared" ref="BU56:BU57" si="110">SUM(BQ56:BT56)</f>
        <v>0</v>
      </c>
      <c r="BW56" s="20">
        <f t="shared" ref="BW56:BW57" si="111">C56+I56+O56+U56+AA56+AG56+AM56+AS56+AY56+BE56+BK56+BQ56</f>
        <v>0</v>
      </c>
      <c r="BX56" s="20">
        <f t="shared" ref="BX56:BX57" si="112">D56+J56+P56+V56+AB56+AH56+AN56+AT56+AZ56+BF56+BL56+BR56</f>
        <v>0</v>
      </c>
      <c r="BY56" s="20">
        <f t="shared" ref="BY56:BY57" si="113">E56+K56+Q56+W56+AC56+AI56+AO56+AU56+BA56+BG56+BM56+BS56</f>
        <v>0</v>
      </c>
      <c r="BZ56" s="20">
        <f t="shared" ref="BZ56:BZ57" si="114">F56+L56+R56+X56+AD56+AJ56+AP56+AV56+BB56+BH56+BN56+BT56</f>
        <v>1174</v>
      </c>
      <c r="CA56" s="20">
        <f t="shared" ref="CA56:CA57" si="115">SUM(BW56:BZ56)</f>
        <v>1174</v>
      </c>
    </row>
    <row r="57" spans="1:79" ht="20.25" customHeight="1" x14ac:dyDescent="0.25">
      <c r="A57" s="33"/>
      <c r="B57" s="19" t="s">
        <v>22</v>
      </c>
      <c r="C57" s="23"/>
      <c r="D57" s="23"/>
      <c r="E57" s="23"/>
      <c r="F57" s="23">
        <v>2.0999999999999999E-3</v>
      </c>
      <c r="G57" s="23">
        <f t="shared" si="99"/>
        <v>2.0999999999999999E-3</v>
      </c>
      <c r="I57" s="23"/>
      <c r="J57" s="23"/>
      <c r="K57" s="23"/>
      <c r="L57" s="23"/>
      <c r="M57" s="23">
        <f t="shared" si="100"/>
        <v>0</v>
      </c>
      <c r="O57" s="23"/>
      <c r="P57" s="23"/>
      <c r="Q57" s="23"/>
      <c r="R57" s="23"/>
      <c r="S57" s="23">
        <f t="shared" si="101"/>
        <v>0</v>
      </c>
      <c r="U57" s="23"/>
      <c r="V57" s="23"/>
      <c r="W57" s="23"/>
      <c r="X57" s="23"/>
      <c r="Y57" s="23">
        <f t="shared" si="102"/>
        <v>0</v>
      </c>
      <c r="AA57" s="23"/>
      <c r="AB57" s="23"/>
      <c r="AC57" s="23"/>
      <c r="AD57" s="23"/>
      <c r="AE57" s="23">
        <f t="shared" si="103"/>
        <v>0</v>
      </c>
      <c r="AG57" s="23"/>
      <c r="AH57" s="23"/>
      <c r="AI57" s="23"/>
      <c r="AJ57" s="23"/>
      <c r="AK57" s="23">
        <f t="shared" si="104"/>
        <v>0</v>
      </c>
      <c r="AM57" s="23"/>
      <c r="AN57" s="23"/>
      <c r="AO57" s="23"/>
      <c r="AP57" s="23"/>
      <c r="AQ57" s="23">
        <f t="shared" si="105"/>
        <v>0</v>
      </c>
      <c r="AS57" s="23"/>
      <c r="AT57" s="23"/>
      <c r="AU57" s="23"/>
      <c r="AV57" s="23"/>
      <c r="AW57" s="23">
        <f t="shared" si="106"/>
        <v>0</v>
      </c>
      <c r="AY57" s="23"/>
      <c r="AZ57" s="23"/>
      <c r="BA57" s="23"/>
      <c r="BB57" s="23"/>
      <c r="BC57" s="23">
        <f t="shared" si="107"/>
        <v>0</v>
      </c>
      <c r="BE57" s="23"/>
      <c r="BF57" s="23"/>
      <c r="BG57" s="23"/>
      <c r="BH57" s="23"/>
      <c r="BI57" s="23">
        <f t="shared" si="108"/>
        <v>0</v>
      </c>
      <c r="BK57" s="23"/>
      <c r="BL57" s="23"/>
      <c r="BM57" s="23"/>
      <c r="BN57" s="23"/>
      <c r="BO57" s="23">
        <f t="shared" si="109"/>
        <v>0</v>
      </c>
      <c r="BQ57" s="23"/>
      <c r="BR57" s="23"/>
      <c r="BS57" s="23"/>
      <c r="BT57" s="23"/>
      <c r="BU57" s="23">
        <f t="shared" si="110"/>
        <v>0</v>
      </c>
      <c r="BW57" s="23">
        <f t="shared" si="111"/>
        <v>0</v>
      </c>
      <c r="BX57" s="23">
        <f t="shared" si="112"/>
        <v>0</v>
      </c>
      <c r="BY57" s="23">
        <f t="shared" si="113"/>
        <v>0</v>
      </c>
      <c r="BZ57" s="23">
        <f t="shared" si="114"/>
        <v>2.0999999999999999E-3</v>
      </c>
      <c r="CA57" s="23">
        <f t="shared" si="115"/>
        <v>2.0999999999999999E-3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51</v>
      </c>
      <c r="B59" s="24"/>
      <c r="C59" s="24"/>
      <c r="D59" s="24"/>
      <c r="E59" s="24"/>
      <c r="F59" s="24"/>
      <c r="G59" s="24"/>
    </row>
    <row r="60" spans="1:79" x14ac:dyDescent="0.25">
      <c r="A60" s="30" t="s">
        <v>52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/>
      <c r="J60" s="16"/>
      <c r="K60" s="16"/>
      <c r="L60" s="16"/>
      <c r="M60" s="17">
        <f>SUM(I60:L60)</f>
        <v>0</v>
      </c>
      <c r="O60" s="16"/>
      <c r="P60" s="16"/>
      <c r="Q60" s="16"/>
      <c r="R60" s="16"/>
      <c r="S60" s="17">
        <f>SUM(O60:R60)</f>
        <v>0</v>
      </c>
      <c r="U60" s="16"/>
      <c r="V60" s="16"/>
      <c r="W60" s="16"/>
      <c r="X60" s="16"/>
      <c r="Y60" s="17">
        <f>SUM(U60:X60)</f>
        <v>0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M60" s="16"/>
      <c r="AN60" s="16"/>
      <c r="AO60" s="16"/>
      <c r="AP60" s="16"/>
      <c r="AQ60" s="17">
        <f>SUM(AM60:AP60)</f>
        <v>0</v>
      </c>
      <c r="AS60" s="16"/>
      <c r="AT60" s="16"/>
      <c r="AU60" s="16"/>
      <c r="AV60" s="16"/>
      <c r="AW60" s="17">
        <f>SUM(AS60:AV60)</f>
        <v>0</v>
      </c>
      <c r="AY60" s="16"/>
      <c r="AZ60" s="16"/>
      <c r="BA60" s="16"/>
      <c r="BB60" s="16"/>
      <c r="BC60" s="17">
        <f>SUM(AY60:BB60)</f>
        <v>0</v>
      </c>
      <c r="BE60" s="16"/>
      <c r="BF60" s="16"/>
      <c r="BG60" s="16"/>
      <c r="BH60" s="16"/>
      <c r="BI60" s="17">
        <f>SUM(BE60:BH60)</f>
        <v>0</v>
      </c>
      <c r="BK60" s="16"/>
      <c r="BL60" s="16"/>
      <c r="BM60" s="16"/>
      <c r="BN60" s="16"/>
      <c r="BO60" s="17">
        <f>SUM(BK60:BN60)</f>
        <v>0</v>
      </c>
      <c r="BQ60" s="16"/>
      <c r="BR60" s="16"/>
      <c r="BS60" s="16"/>
      <c r="BT60" s="16"/>
      <c r="BU60" s="17">
        <f>SUM(BQ60:BT60)</f>
        <v>0</v>
      </c>
      <c r="BW60" s="16">
        <f t="shared" ref="BW60:BZ61" si="116">C60+I60+O60+U60+AA60+AG60+AM60+AS60+AY60+BE60+BK60+BQ60</f>
        <v>11654</v>
      </c>
      <c r="BX60" s="16">
        <f t="shared" si="116"/>
        <v>0</v>
      </c>
      <c r="BY60" s="16">
        <f t="shared" si="116"/>
        <v>595798</v>
      </c>
      <c r="BZ60" s="16">
        <f t="shared" si="116"/>
        <v>334554</v>
      </c>
      <c r="CA60" s="17">
        <f>SUM(BW60:BZ60)</f>
        <v>942006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16"/>
        <v>0</v>
      </c>
      <c r="BX61" s="18">
        <f t="shared" si="116"/>
        <v>0</v>
      </c>
      <c r="BY61" s="18">
        <f t="shared" si="116"/>
        <v>0</v>
      </c>
      <c r="BZ61" s="18">
        <f t="shared" si="116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45</v>
      </c>
      <c r="B63" s="24"/>
      <c r="C63" s="24"/>
      <c r="D63" s="24"/>
      <c r="E63" s="24"/>
      <c r="F63" s="24"/>
      <c r="G63" s="24"/>
    </row>
    <row r="64" spans="1:79" x14ac:dyDescent="0.25">
      <c r="A64" s="30" t="s">
        <v>46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/>
      <c r="L64" s="16"/>
      <c r="M64" s="17">
        <f>SUM(I64:L64)</f>
        <v>0</v>
      </c>
      <c r="O64" s="16"/>
      <c r="P64" s="16"/>
      <c r="Q64" s="16"/>
      <c r="R64" s="16"/>
      <c r="S64" s="17">
        <f>SUM(O64:R64)</f>
        <v>0</v>
      </c>
      <c r="U64" s="16"/>
      <c r="V64" s="16"/>
      <c r="W64" s="16"/>
      <c r="X64" s="16"/>
      <c r="Y64" s="17">
        <f>SUM(U64:X64)</f>
        <v>0</v>
      </c>
      <c r="AA64" s="16"/>
      <c r="AB64" s="16"/>
      <c r="AC64" s="16"/>
      <c r="AD64" s="16"/>
      <c r="AE64" s="17">
        <f>SUM(AA64:AD64)</f>
        <v>0</v>
      </c>
      <c r="AG64" s="16"/>
      <c r="AH64" s="16"/>
      <c r="AI64" s="16"/>
      <c r="AJ64" s="16"/>
      <c r="AK64" s="17">
        <f>SUM(AG64:AJ64)</f>
        <v>0</v>
      </c>
      <c r="AM64" s="16"/>
      <c r="AN64" s="16"/>
      <c r="AO64" s="16"/>
      <c r="AP64" s="16"/>
      <c r="AQ64" s="17">
        <f>SUM(AM64:AP64)</f>
        <v>0</v>
      </c>
      <c r="AS64" s="16"/>
      <c r="AT64" s="16"/>
      <c r="AU64" s="16"/>
      <c r="AV64" s="16"/>
      <c r="AW64" s="17">
        <f>SUM(AS64:AV64)</f>
        <v>0</v>
      </c>
      <c r="AY64" s="16"/>
      <c r="AZ64" s="16"/>
      <c r="BA64" s="16"/>
      <c r="BB64" s="16"/>
      <c r="BC64" s="17">
        <f>SUM(AY64:BB64)</f>
        <v>0</v>
      </c>
      <c r="BE64" s="16"/>
      <c r="BF64" s="16"/>
      <c r="BG64" s="16"/>
      <c r="BH64" s="16"/>
      <c r="BI64" s="17">
        <f>SUM(BE64:BH64)</f>
        <v>0</v>
      </c>
      <c r="BK64" s="16"/>
      <c r="BL64" s="16"/>
      <c r="BM64" s="16"/>
      <c r="BN64" s="16"/>
      <c r="BO64" s="17">
        <f>SUM(BK64:BN64)</f>
        <v>0</v>
      </c>
      <c r="BQ64" s="16"/>
      <c r="BR64" s="16"/>
      <c r="BS64" s="16"/>
      <c r="BT64" s="16"/>
      <c r="BU64" s="17">
        <f>SUM(BQ64:BT64)</f>
        <v>0</v>
      </c>
      <c r="BW64" s="16">
        <f t="shared" ref="BW64:BZ65" si="117">C64+I64+O64+U64+AA64+AG64+AM64+AS64+AY64+BE64+BK64+BQ64</f>
        <v>0</v>
      </c>
      <c r="BX64" s="16">
        <f t="shared" si="117"/>
        <v>0</v>
      </c>
      <c r="BY64" s="16">
        <f t="shared" si="117"/>
        <v>1643858</v>
      </c>
      <c r="BZ64" s="16">
        <f t="shared" si="117"/>
        <v>0</v>
      </c>
      <c r="CA64" s="17">
        <f>SUM(BW64:BZ64)</f>
        <v>1643858</v>
      </c>
    </row>
    <row r="65" spans="1:79" x14ac:dyDescent="0.25">
      <c r="A65" s="30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17"/>
        <v>0</v>
      </c>
      <c r="BX65" s="18">
        <f t="shared" si="117"/>
        <v>0</v>
      </c>
      <c r="BY65" s="18">
        <f t="shared" si="117"/>
        <v>0</v>
      </c>
      <c r="BZ65" s="18">
        <f t="shared" si="117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30" t="s">
        <v>48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/>
      <c r="J68" s="16"/>
      <c r="K68" s="16"/>
      <c r="L68" s="16"/>
      <c r="M68" s="17">
        <f>SUM(I68:L68)</f>
        <v>0</v>
      </c>
      <c r="O68" s="16"/>
      <c r="P68" s="16"/>
      <c r="Q68" s="16"/>
      <c r="R68" s="16"/>
      <c r="S68" s="17">
        <f>SUM(O68:R68)</f>
        <v>0</v>
      </c>
      <c r="U68" s="16"/>
      <c r="V68" s="16"/>
      <c r="W68" s="16"/>
      <c r="X68" s="16"/>
      <c r="Y68" s="17">
        <f>SUM(U68:X68)</f>
        <v>0</v>
      </c>
      <c r="AA68" s="16"/>
      <c r="AB68" s="16"/>
      <c r="AC68" s="16"/>
      <c r="AD68" s="16"/>
      <c r="AE68" s="17">
        <f>SUM(AA68:AD68)</f>
        <v>0</v>
      </c>
      <c r="AG68" s="16"/>
      <c r="AH68" s="16"/>
      <c r="AI68" s="16"/>
      <c r="AJ68" s="16"/>
      <c r="AK68" s="17">
        <f>SUM(AG68:AJ68)</f>
        <v>0</v>
      </c>
      <c r="AM68" s="16"/>
      <c r="AN68" s="16"/>
      <c r="AO68" s="16"/>
      <c r="AP68" s="16"/>
      <c r="AQ68" s="17">
        <f>SUM(AM68:AP68)</f>
        <v>0</v>
      </c>
      <c r="AS68" s="16"/>
      <c r="AT68" s="16"/>
      <c r="AU68" s="16"/>
      <c r="AV68" s="16"/>
      <c r="AW68" s="17">
        <f>SUM(AS68:AV68)</f>
        <v>0</v>
      </c>
      <c r="AY68" s="16"/>
      <c r="AZ68" s="16"/>
      <c r="BA68" s="16"/>
      <c r="BB68" s="16"/>
      <c r="BC68" s="17">
        <f>SUM(AY68:BB68)</f>
        <v>0</v>
      </c>
      <c r="BE68" s="16"/>
      <c r="BF68" s="16"/>
      <c r="BG68" s="16"/>
      <c r="BH68" s="16"/>
      <c r="BI68" s="17">
        <f>SUM(BE68:BH68)</f>
        <v>0</v>
      </c>
      <c r="BK68" s="16"/>
      <c r="BL68" s="16"/>
      <c r="BM68" s="16"/>
      <c r="BN68" s="16"/>
      <c r="BO68" s="17">
        <f>SUM(BK68:BN68)</f>
        <v>0</v>
      </c>
      <c r="BQ68" s="16"/>
      <c r="BR68" s="16"/>
      <c r="BS68" s="16"/>
      <c r="BT68" s="16"/>
      <c r="BU68" s="17">
        <f>SUM(BQ68:BT68)</f>
        <v>0</v>
      </c>
      <c r="BW68" s="16">
        <f t="shared" ref="BW68:BZ69" si="118">C68+I68+O68+U68+AA68+AG68+AM68+AS68+AY68+BE68+BK68+BQ68</f>
        <v>1842958</v>
      </c>
      <c r="BX68" s="16">
        <f t="shared" si="118"/>
        <v>2049034</v>
      </c>
      <c r="BY68" s="16">
        <f t="shared" si="118"/>
        <v>3420310</v>
      </c>
      <c r="BZ68" s="16">
        <f t="shared" si="118"/>
        <v>0</v>
      </c>
      <c r="CA68" s="17">
        <f>SUM(BW68:BZ68)</f>
        <v>7312302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18"/>
        <v>0</v>
      </c>
      <c r="BX69" s="18">
        <f t="shared" si="118"/>
        <v>0</v>
      </c>
      <c r="BY69" s="18">
        <f t="shared" si="118"/>
        <v>0</v>
      </c>
      <c r="BZ69" s="18">
        <f t="shared" si="118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0" t="s">
        <v>50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/>
      <c r="J72" s="16"/>
      <c r="K72" s="16"/>
      <c r="L72" s="16"/>
      <c r="M72" s="17">
        <f>SUM(I72:L72)</f>
        <v>0</v>
      </c>
      <c r="O72" s="16"/>
      <c r="P72" s="16"/>
      <c r="Q72" s="16"/>
      <c r="R72" s="16"/>
      <c r="S72" s="17">
        <f>SUM(O72:R72)</f>
        <v>0</v>
      </c>
      <c r="U72" s="16"/>
      <c r="V72" s="16"/>
      <c r="W72" s="16"/>
      <c r="X72" s="16"/>
      <c r="Y72" s="17">
        <f>SUM(U72:X72)</f>
        <v>0</v>
      </c>
      <c r="AA72" s="16"/>
      <c r="AB72" s="16"/>
      <c r="AC72" s="16"/>
      <c r="AD72" s="16"/>
      <c r="AE72" s="17">
        <f>SUM(AA72:AD72)</f>
        <v>0</v>
      </c>
      <c r="AG72" s="16"/>
      <c r="AH72" s="16"/>
      <c r="AI72" s="16"/>
      <c r="AJ72" s="16"/>
      <c r="AK72" s="17">
        <f>SUM(AG72:AJ72)</f>
        <v>0</v>
      </c>
      <c r="AM72" s="16"/>
      <c r="AN72" s="16"/>
      <c r="AO72" s="16"/>
      <c r="AP72" s="16"/>
      <c r="AQ72" s="17">
        <f>SUM(AM72:AP72)</f>
        <v>0</v>
      </c>
      <c r="AS72" s="16"/>
      <c r="AT72" s="16"/>
      <c r="AU72" s="16"/>
      <c r="AV72" s="16"/>
      <c r="AW72" s="17">
        <f>SUM(AS72:AV72)</f>
        <v>0</v>
      </c>
      <c r="AY72" s="16"/>
      <c r="AZ72" s="16"/>
      <c r="BA72" s="16"/>
      <c r="BB72" s="16"/>
      <c r="BC72" s="17">
        <f>SUM(AY72:BB72)</f>
        <v>0</v>
      </c>
      <c r="BE72" s="16"/>
      <c r="BF72" s="16"/>
      <c r="BG72" s="16"/>
      <c r="BH72" s="16"/>
      <c r="BI72" s="17">
        <f>SUM(BE72:BH72)</f>
        <v>0</v>
      </c>
      <c r="BK72" s="16"/>
      <c r="BL72" s="16"/>
      <c r="BM72" s="16"/>
      <c r="BN72" s="16"/>
      <c r="BO72" s="17">
        <f>SUM(BK72:BN72)</f>
        <v>0</v>
      </c>
      <c r="BQ72" s="16"/>
      <c r="BR72" s="16"/>
      <c r="BS72" s="16"/>
      <c r="BT72" s="16"/>
      <c r="BU72" s="17">
        <f>SUM(BQ72:BT72)</f>
        <v>0</v>
      </c>
      <c r="BW72" s="16">
        <f t="shared" ref="BW72:BZ73" si="119">C72+I72+O72+U72+AA72+AG72+AM72+AS72+AY72+BE72+BK72+BQ72</f>
        <v>10739</v>
      </c>
      <c r="BX72" s="16">
        <f t="shared" si="119"/>
        <v>2064</v>
      </c>
      <c r="BY72" s="16">
        <f t="shared" si="119"/>
        <v>269552</v>
      </c>
      <c r="BZ72" s="16">
        <f t="shared" si="119"/>
        <v>206906</v>
      </c>
      <c r="CA72" s="17">
        <f>SUM(BW72:BZ72)</f>
        <v>489261</v>
      </c>
    </row>
    <row r="73" spans="1:79" x14ac:dyDescent="0.25">
      <c r="A73" s="30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/>
      <c r="L73" s="18"/>
      <c r="M73" s="18">
        <f>SUM(I73:L73)</f>
        <v>0</v>
      </c>
      <c r="O73" s="18"/>
      <c r="P73" s="18"/>
      <c r="Q73" s="18"/>
      <c r="R73" s="18"/>
      <c r="S73" s="18">
        <f>SUM(O73:R73)</f>
        <v>0</v>
      </c>
      <c r="U73" s="18"/>
      <c r="V73" s="18"/>
      <c r="W73" s="18"/>
      <c r="X73" s="18"/>
      <c r="Y73" s="18">
        <f>SUM(U73:X73)</f>
        <v>0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/>
      <c r="AT73" s="18"/>
      <c r="AU73" s="18"/>
      <c r="AV73" s="18"/>
      <c r="AW73" s="18">
        <f>SUM(AS73:AV73)</f>
        <v>0</v>
      </c>
      <c r="AY73" s="18"/>
      <c r="AZ73" s="18"/>
      <c r="BA73" s="18"/>
      <c r="BB73" s="18"/>
      <c r="BC73" s="18">
        <f>SUM(AY73:BB73)</f>
        <v>0</v>
      </c>
      <c r="BE73" s="18"/>
      <c r="BF73" s="18"/>
      <c r="BG73" s="18"/>
      <c r="BH73" s="18"/>
      <c r="BI73" s="18">
        <f>SUM(BE73:BH73)</f>
        <v>0</v>
      </c>
      <c r="BK73" s="18"/>
      <c r="BL73" s="18"/>
      <c r="BM73" s="18"/>
      <c r="BN73" s="18"/>
      <c r="BO73" s="18">
        <f>SUM(BK73:BN73)</f>
        <v>0</v>
      </c>
      <c r="BQ73" s="18"/>
      <c r="BR73" s="18"/>
      <c r="BS73" s="18"/>
      <c r="BT73" s="18"/>
      <c r="BU73" s="18">
        <f>SUM(BQ73:BT73)</f>
        <v>0</v>
      </c>
      <c r="BW73" s="18">
        <f t="shared" si="119"/>
        <v>0</v>
      </c>
      <c r="BX73" s="18">
        <f t="shared" si="119"/>
        <v>0</v>
      </c>
      <c r="BY73" s="18">
        <f t="shared" si="119"/>
        <v>6.9000000000000006E-2</v>
      </c>
      <c r="BZ73" s="18">
        <f t="shared" si="119"/>
        <v>0.14699999999999999</v>
      </c>
      <c r="CA73" s="18">
        <f>SUM(BW73:BZ73)</f>
        <v>0.216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53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0" t="s">
        <v>54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/>
      <c r="L76" s="16"/>
      <c r="M76" s="17">
        <f>SUM(I76:L76)</f>
        <v>0</v>
      </c>
      <c r="O76" s="16"/>
      <c r="P76" s="16"/>
      <c r="Q76" s="16"/>
      <c r="R76" s="16"/>
      <c r="S76" s="17">
        <f>SUM(O76:R76)</f>
        <v>0</v>
      </c>
      <c r="U76" s="16"/>
      <c r="V76" s="16"/>
      <c r="W76" s="16"/>
      <c r="X76" s="16"/>
      <c r="Y76" s="17">
        <f>SUM(U76:X76)</f>
        <v>0</v>
      </c>
      <c r="AA76" s="16"/>
      <c r="AB76" s="16"/>
      <c r="AC76" s="16"/>
      <c r="AD76" s="16"/>
      <c r="AE76" s="17">
        <f>SUM(AA76:AD76)</f>
        <v>0</v>
      </c>
      <c r="AG76" s="16"/>
      <c r="AH76" s="16"/>
      <c r="AI76" s="16"/>
      <c r="AJ76" s="16"/>
      <c r="AK76" s="17">
        <f>SUM(AG76:AJ76)</f>
        <v>0</v>
      </c>
      <c r="AM76" s="16"/>
      <c r="AN76" s="16"/>
      <c r="AO76" s="16"/>
      <c r="AP76" s="16"/>
      <c r="AQ76" s="17">
        <f>SUM(AM76:AP76)</f>
        <v>0</v>
      </c>
      <c r="AS76" s="16"/>
      <c r="AT76" s="16"/>
      <c r="AU76" s="16"/>
      <c r="AV76" s="16"/>
      <c r="AW76" s="17">
        <f>SUM(AS76:AV76)</f>
        <v>0</v>
      </c>
      <c r="AY76" s="16"/>
      <c r="AZ76" s="16"/>
      <c r="BA76" s="16"/>
      <c r="BB76" s="16"/>
      <c r="BC76" s="17">
        <f>SUM(AY76:BB76)</f>
        <v>0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W77" si="120">C76+I76+O76+U76+AA76+AG76+AM76+AS76+AY76+BE76+BK76+BQ76</f>
        <v>0</v>
      </c>
      <c r="BX76" s="16">
        <f t="shared" ref="BX76:BX77" si="121">D76+J76+P76+V76+AB76+AH76+AN76+AT76+AZ76+BF76+BL76+BR76</f>
        <v>0</v>
      </c>
      <c r="BY76" s="16">
        <f t="shared" ref="BY76:BY77" si="122">E76+K76+Q76+W76+AC76+AI76+AO76+AU76+BA76+BG76+BM76+BS76</f>
        <v>438687</v>
      </c>
      <c r="BZ76" s="16">
        <f t="shared" ref="BZ76:BZ77" si="123">F76+L76+R76+X76+AD76+AJ76+AP76+AV76+BB76+BH76+BN76+BT76</f>
        <v>0</v>
      </c>
      <c r="CA76" s="17">
        <f>SUM(BW76:BZ76)</f>
        <v>438687</v>
      </c>
    </row>
    <row r="77" spans="1:79" ht="18.75" customHeight="1" x14ac:dyDescent="0.25">
      <c r="A77" s="30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/>
      <c r="L77" s="18"/>
      <c r="M77" s="18">
        <f>SUM(I77:L77)</f>
        <v>0</v>
      </c>
      <c r="O77" s="18"/>
      <c r="P77" s="18"/>
      <c r="Q77" s="18"/>
      <c r="R77" s="18"/>
      <c r="S77" s="18">
        <f>SUM(O77:R77)</f>
        <v>0</v>
      </c>
      <c r="U77" s="18"/>
      <c r="V77" s="18"/>
      <c r="W77" s="18"/>
      <c r="X77" s="18"/>
      <c r="Y77" s="18">
        <f>SUM(U77:X77)</f>
        <v>0</v>
      </c>
      <c r="AA77" s="18"/>
      <c r="AB77" s="18"/>
      <c r="AC77" s="18"/>
      <c r="AD77" s="18"/>
      <c r="AE77" s="18">
        <f>SUM(AA77:AD77)</f>
        <v>0</v>
      </c>
      <c r="AG77" s="18"/>
      <c r="AH77" s="18"/>
      <c r="AI77" s="18"/>
      <c r="AJ77" s="18"/>
      <c r="AK77" s="18">
        <f>SUM(AG77:AJ77)</f>
        <v>0</v>
      </c>
      <c r="AM77" s="18"/>
      <c r="AN77" s="18"/>
      <c r="AO77" s="18"/>
      <c r="AP77" s="18"/>
      <c r="AQ77" s="18">
        <f>SUM(AM77:AP77)</f>
        <v>0</v>
      </c>
      <c r="AS77" s="18"/>
      <c r="AT77" s="18"/>
      <c r="AU77" s="18"/>
      <c r="AV77" s="18"/>
      <c r="AW77" s="18">
        <f>SUM(AS77:AV77)</f>
        <v>0</v>
      </c>
      <c r="AY77" s="18"/>
      <c r="AZ77" s="18"/>
      <c r="BA77" s="18"/>
      <c r="BB77" s="18"/>
      <c r="BC77" s="18">
        <f>SUM(AY77:BB77)</f>
        <v>0</v>
      </c>
      <c r="BE77" s="18"/>
      <c r="BF77" s="18"/>
      <c r="BG77" s="18"/>
      <c r="BH77" s="18"/>
      <c r="BI77" s="18">
        <f>SUM(BE77:BH77)</f>
        <v>0</v>
      </c>
      <c r="BK77" s="18"/>
      <c r="BL77" s="18"/>
      <c r="BM77" s="18"/>
      <c r="BN77" s="18"/>
      <c r="BO77" s="18">
        <f>SUM(BK77:BN77)</f>
        <v>0</v>
      </c>
      <c r="BQ77" s="18"/>
      <c r="BR77" s="18"/>
      <c r="BS77" s="18"/>
      <c r="BT77" s="18"/>
      <c r="BU77" s="18">
        <f>SUM(BQ77:BT77)</f>
        <v>0</v>
      </c>
      <c r="BW77" s="18">
        <f t="shared" si="120"/>
        <v>0</v>
      </c>
      <c r="BX77" s="18">
        <f t="shared" si="121"/>
        <v>0</v>
      </c>
      <c r="BY77" s="18">
        <f t="shared" si="122"/>
        <v>0.73399999999999999</v>
      </c>
      <c r="BZ77" s="18">
        <f t="shared" si="123"/>
        <v>0</v>
      </c>
      <c r="CA77" s="18">
        <f>SUM(BW77:BZ77)</f>
        <v>0.73399999999999999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0" t="s">
        <v>56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/>
      <c r="L80" s="16"/>
      <c r="M80" s="17">
        <f>SUM(I80:L80)</f>
        <v>0</v>
      </c>
      <c r="O80" s="16"/>
      <c r="P80" s="16"/>
      <c r="Q80" s="16"/>
      <c r="R80" s="16"/>
      <c r="S80" s="17">
        <f>SUM(O80:R80)</f>
        <v>0</v>
      </c>
      <c r="U80" s="16"/>
      <c r="V80" s="16"/>
      <c r="W80" s="16"/>
      <c r="X80" s="16"/>
      <c r="Y80" s="17">
        <f>SUM(U80:X80)</f>
        <v>0</v>
      </c>
      <c r="AA80" s="16"/>
      <c r="AB80" s="16"/>
      <c r="AC80" s="16"/>
      <c r="AD80" s="16"/>
      <c r="AE80" s="17">
        <f>SUM(AA80:AD80)</f>
        <v>0</v>
      </c>
      <c r="AG80" s="16"/>
      <c r="AH80" s="16"/>
      <c r="AI80" s="16"/>
      <c r="AJ80" s="16"/>
      <c r="AK80" s="17">
        <f>SUM(AG80:AJ80)</f>
        <v>0</v>
      </c>
      <c r="AM80" s="16"/>
      <c r="AN80" s="16"/>
      <c r="AO80" s="16"/>
      <c r="AP80" s="16"/>
      <c r="AQ80" s="17">
        <f>SUM(AM80:AP80)</f>
        <v>0</v>
      </c>
      <c r="AS80" s="16"/>
      <c r="AT80" s="16"/>
      <c r="AU80" s="16"/>
      <c r="AV80" s="16"/>
      <c r="AW80" s="17">
        <f>SUM(AS80:AV80)</f>
        <v>0</v>
      </c>
      <c r="AY80" s="16"/>
      <c r="AZ80" s="16"/>
      <c r="BA80" s="16"/>
      <c r="BB80" s="16"/>
      <c r="BC80" s="17">
        <f>SUM(AY80:BB80)</f>
        <v>0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4">C80+I80+O80+U80+AA80+AG80+AM80+AS80+AY80+BE80+BK80+BQ80</f>
        <v>0</v>
      </c>
      <c r="BX80" s="16">
        <f t="shared" ref="BX80:BX81" si="125">D80+J80+P80+V80+AB80+AH80+AN80+AT80+AZ80+BF80+BL80+BR80</f>
        <v>0</v>
      </c>
      <c r="BY80" s="16">
        <f t="shared" ref="BY80:BY81" si="126">E80+K80+Q80+W80+AC80+AI80+AO80+AU80+BA80+BG80+BM80+BS80</f>
        <v>102327</v>
      </c>
      <c r="BZ80" s="16">
        <f t="shared" ref="BZ80:BZ81" si="127">F80+L80+R80+X80+AD80+AJ80+AP80+AV80+BB80+BH80+BN80+BT80</f>
        <v>123679</v>
      </c>
      <c r="CA80" s="17">
        <f>SUM(BW80:BZ80)</f>
        <v>226006</v>
      </c>
    </row>
    <row r="81" spans="1:79" x14ac:dyDescent="0.25">
      <c r="A81" s="30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/>
      <c r="L81" s="18"/>
      <c r="M81" s="18">
        <f>SUM(I81:L81)</f>
        <v>0</v>
      </c>
      <c r="O81" s="18"/>
      <c r="P81" s="18"/>
      <c r="Q81" s="18"/>
      <c r="R81" s="18"/>
      <c r="S81" s="18">
        <f>SUM(O81:R81)</f>
        <v>0</v>
      </c>
      <c r="U81" s="18"/>
      <c r="V81" s="18"/>
      <c r="W81" s="18"/>
      <c r="X81" s="18"/>
      <c r="Y81" s="18">
        <f>SUM(U81:X81)</f>
        <v>0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/>
      <c r="AT81" s="18"/>
      <c r="AU81" s="18"/>
      <c r="AV81" s="18"/>
      <c r="AW81" s="18">
        <f>SUM(AS81:AV81)</f>
        <v>0</v>
      </c>
      <c r="AY81" s="18"/>
      <c r="AZ81" s="18"/>
      <c r="BA81" s="18"/>
      <c r="BB81" s="18"/>
      <c r="BC81" s="18">
        <f>SUM(AY81:BB81)</f>
        <v>0</v>
      </c>
      <c r="BE81" s="18"/>
      <c r="BF81" s="18"/>
      <c r="BG81" s="18"/>
      <c r="BH81" s="18"/>
      <c r="BI81" s="18">
        <f>SUM(BE81:BH81)</f>
        <v>0</v>
      </c>
      <c r="BK81" s="18"/>
      <c r="BL81" s="18"/>
      <c r="BM81" s="18"/>
      <c r="BN81" s="18"/>
      <c r="BO81" s="18">
        <f>SUM(BK81:BN81)</f>
        <v>0</v>
      </c>
      <c r="BQ81" s="18"/>
      <c r="BR81" s="18"/>
      <c r="BS81" s="18"/>
      <c r="BT81" s="18"/>
      <c r="BU81" s="18">
        <f>SUM(BQ81:BT81)</f>
        <v>0</v>
      </c>
      <c r="BW81" s="18">
        <f t="shared" si="124"/>
        <v>0</v>
      </c>
      <c r="BX81" s="18">
        <f t="shared" si="125"/>
        <v>0</v>
      </c>
      <c r="BY81" s="18">
        <f t="shared" si="126"/>
        <v>0.11799999999999999</v>
      </c>
      <c r="BZ81" s="18">
        <f t="shared" si="127"/>
        <v>2E-3</v>
      </c>
      <c r="CA81" s="18">
        <f>SUM(BW81:BZ81)</f>
        <v>0.12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59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60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/>
      <c r="L84" s="16"/>
      <c r="M84" s="17">
        <f>SUM(I84:L84)</f>
        <v>0</v>
      </c>
      <c r="O84" s="16"/>
      <c r="P84" s="16"/>
      <c r="Q84" s="16"/>
      <c r="R84" s="16"/>
      <c r="S84" s="17">
        <f>SUM(O84:R84)</f>
        <v>0</v>
      </c>
      <c r="U84" s="16"/>
      <c r="V84" s="16"/>
      <c r="W84" s="16"/>
      <c r="X84" s="16"/>
      <c r="Y84" s="17">
        <f>SUM(U84:X84)</f>
        <v>0</v>
      </c>
      <c r="AA84" s="16"/>
      <c r="AB84" s="16"/>
      <c r="AC84" s="16"/>
      <c r="AD84" s="16"/>
      <c r="AE84" s="17">
        <f>SUM(AA84:AD84)</f>
        <v>0</v>
      </c>
      <c r="AG84" s="16"/>
      <c r="AH84" s="16"/>
      <c r="AI84" s="16"/>
      <c r="AJ84" s="16"/>
      <c r="AK84" s="17">
        <f>SUM(AG84:AJ84)</f>
        <v>0</v>
      </c>
      <c r="AM84" s="16"/>
      <c r="AN84" s="16"/>
      <c r="AO84" s="16"/>
      <c r="AP84" s="16"/>
      <c r="AQ84" s="17">
        <f>SUM(AM84:AP84)</f>
        <v>0</v>
      </c>
      <c r="AS84" s="16"/>
      <c r="AT84" s="16"/>
      <c r="AU84" s="16"/>
      <c r="AV84" s="16"/>
      <c r="AW84" s="17">
        <f>SUM(AS84:AV84)</f>
        <v>0</v>
      </c>
      <c r="AY84" s="16"/>
      <c r="AZ84" s="16"/>
      <c r="BA84" s="16"/>
      <c r="BB84" s="16"/>
      <c r="BC84" s="17">
        <f>SUM(AY84:BB84)</f>
        <v>0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8">C84+I84+O84+U84+AA84+AG84+AM84+AS84+AY84+BE84+BK84+BQ84</f>
        <v>0</v>
      </c>
      <c r="BX84" s="16">
        <f t="shared" ref="BX84:BX85" si="129">D84+J84+P84+V84+AB84+AH84+AN84+AT84+AZ84+BF84+BL84+BR84</f>
        <v>0</v>
      </c>
      <c r="BY84" s="16">
        <f t="shared" ref="BY84:BY85" si="130">E84+K84+Q84+W84+AC84+AI84+AO84+AU84+BA84+BG84+BM84+BS84</f>
        <v>661190</v>
      </c>
      <c r="BZ84" s="16">
        <f t="shared" ref="BZ84:BZ85" si="131">F84+L84+R84+X84+AD84+AJ84+AP84+AV84+BB84+BH84+BN84+BT84</f>
        <v>71766</v>
      </c>
      <c r="CA84" s="17">
        <f>SUM(BW84:BZ84)</f>
        <v>732956</v>
      </c>
    </row>
    <row r="85" spans="1:79" x14ac:dyDescent="0.25">
      <c r="A85" s="30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>
        <f t="shared" si="128"/>
        <v>0</v>
      </c>
      <c r="BX85" s="18">
        <f t="shared" si="129"/>
        <v>0</v>
      </c>
      <c r="BY85" s="18">
        <f t="shared" si="130"/>
        <v>0</v>
      </c>
      <c r="BZ85" s="18">
        <f t="shared" si="131"/>
        <v>0</v>
      </c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0" t="s">
        <v>62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/>
      <c r="L88" s="16"/>
      <c r="M88" s="17">
        <f>SUM(I88:L88)</f>
        <v>0</v>
      </c>
      <c r="O88" s="16"/>
      <c r="P88" s="16"/>
      <c r="Q88" s="16"/>
      <c r="R88" s="16"/>
      <c r="S88" s="17">
        <f>SUM(O88:R88)</f>
        <v>0</v>
      </c>
      <c r="U88" s="16"/>
      <c r="V88" s="16"/>
      <c r="W88" s="16"/>
      <c r="X88" s="16"/>
      <c r="Y88" s="17">
        <f>SUM(U88:X88)</f>
        <v>0</v>
      </c>
      <c r="AA88" s="16"/>
      <c r="AB88" s="16"/>
      <c r="AC88" s="16"/>
      <c r="AD88" s="16"/>
      <c r="AE88" s="17">
        <f>SUM(AA88:AD88)</f>
        <v>0</v>
      </c>
      <c r="AG88" s="16"/>
      <c r="AH88" s="16"/>
      <c r="AI88" s="16"/>
      <c r="AJ88" s="16"/>
      <c r="AK88" s="17">
        <f>SUM(AG88:AJ88)</f>
        <v>0</v>
      </c>
      <c r="AM88" s="16"/>
      <c r="AN88" s="16"/>
      <c r="AO88" s="16"/>
      <c r="AP88" s="16"/>
      <c r="AQ88" s="17">
        <f>SUM(AM88:AP88)</f>
        <v>0</v>
      </c>
      <c r="AS88" s="16"/>
      <c r="AT88" s="16"/>
      <c r="AU88" s="16"/>
      <c r="AV88" s="16"/>
      <c r="AW88" s="17">
        <f>SUM(AS88:AV88)</f>
        <v>0</v>
      </c>
      <c r="AY88" s="16"/>
      <c r="AZ88" s="16"/>
      <c r="BA88" s="16"/>
      <c r="BB88" s="16"/>
      <c r="BC88" s="17">
        <f>SUM(AY88:BB88)</f>
        <v>0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32">C88+I88+O88+U88+AA88+AG88+AM88+AS88+AY88+BE88+BK88+BQ88</f>
        <v>0</v>
      </c>
      <c r="BX88" s="16">
        <f t="shared" ref="BX88:BX89" si="133">D88+J88+P88+V88+AB88+AH88+AN88+AT88+AZ88+BF88+BL88+BR88</f>
        <v>0</v>
      </c>
      <c r="BY88" s="16">
        <f t="shared" ref="BY88:BY89" si="134">E88+K88+Q88+W88+AC88+AI88+AO88+AU88+BA88+BG88+BM88+BS88</f>
        <v>316243</v>
      </c>
      <c r="BZ88" s="16">
        <f t="shared" ref="BZ88:BZ89" si="135">F88+L88+R88+X88+AD88+AJ88+AP88+AV88+BB88+BH88+BN88+BT88</f>
        <v>305932</v>
      </c>
      <c r="CA88" s="17">
        <f>SUM(BW88:BZ88)</f>
        <v>622175</v>
      </c>
    </row>
    <row r="89" spans="1:79" ht="18" customHeight="1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>
        <f t="shared" si="132"/>
        <v>0</v>
      </c>
      <c r="BX89" s="18">
        <f t="shared" si="133"/>
        <v>0</v>
      </c>
      <c r="BY89" s="18">
        <f t="shared" si="134"/>
        <v>0</v>
      </c>
      <c r="BZ89" s="18">
        <f t="shared" si="135"/>
        <v>0</v>
      </c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64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/>
      <c r="L92" s="16"/>
      <c r="M92" s="17">
        <f>SUM(I92:L92)</f>
        <v>0</v>
      </c>
      <c r="O92" s="16"/>
      <c r="P92" s="16"/>
      <c r="Q92" s="16"/>
      <c r="R92" s="16"/>
      <c r="S92" s="17">
        <f>SUM(O92:R92)</f>
        <v>0</v>
      </c>
      <c r="U92" s="16"/>
      <c r="V92" s="16"/>
      <c r="W92" s="16"/>
      <c r="X92" s="16"/>
      <c r="Y92" s="17">
        <f>SUM(U92:X92)</f>
        <v>0</v>
      </c>
      <c r="AA92" s="16"/>
      <c r="AB92" s="16"/>
      <c r="AC92" s="16"/>
      <c r="AD92" s="16"/>
      <c r="AE92" s="17">
        <f>SUM(AA92:AD92)</f>
        <v>0</v>
      </c>
      <c r="AG92" s="16"/>
      <c r="AH92" s="16"/>
      <c r="AI92" s="16"/>
      <c r="AJ92" s="16"/>
      <c r="AK92" s="17">
        <f>SUM(AG92:AJ92)</f>
        <v>0</v>
      </c>
      <c r="AM92" s="16"/>
      <c r="AN92" s="16"/>
      <c r="AO92" s="16"/>
      <c r="AP92" s="16"/>
      <c r="AQ92" s="17">
        <f>SUM(AM92:AP92)</f>
        <v>0</v>
      </c>
      <c r="AS92" s="16"/>
      <c r="AT92" s="16"/>
      <c r="AU92" s="16"/>
      <c r="AV92" s="16"/>
      <c r="AW92" s="17">
        <f>SUM(AS92:AV92)</f>
        <v>0</v>
      </c>
      <c r="AY92" s="16"/>
      <c r="AZ92" s="16"/>
      <c r="BA92" s="16"/>
      <c r="BB92" s="16"/>
      <c r="BC92" s="17">
        <f>SUM(AY92:BB92)</f>
        <v>0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6">C92+I92+O92+U92+AA92+AG92+AM92+AS92+AY92+BE92+BK92+BQ92</f>
        <v>0</v>
      </c>
      <c r="BX92" s="16">
        <f t="shared" ref="BX92:BX93" si="137">D92+J92+P92+V92+AB92+AH92+AN92+AT92+AZ92+BF92+BL92+BR92</f>
        <v>0</v>
      </c>
      <c r="BY92" s="16">
        <f t="shared" ref="BY92:BY93" si="138">E92+K92+Q92+W92+AC92+AI92+AO92+AU92+BA92+BG92+BM92+BS92</f>
        <v>581901</v>
      </c>
      <c r="BZ92" s="16">
        <f t="shared" ref="BZ92:BZ93" si="139">F92+L92+R92+X92+AD92+AJ92+AP92+AV92+BB92+BH92+BN92+BT92</f>
        <v>0</v>
      </c>
      <c r="CA92" s="17">
        <f>SUM(BW92:BZ92)</f>
        <v>581901</v>
      </c>
    </row>
    <row r="93" spans="1:79" ht="18" customHeight="1" x14ac:dyDescent="0.25">
      <c r="A93" s="30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/>
      <c r="L93" s="18"/>
      <c r="M93" s="18">
        <f>SUM(I93:L93)</f>
        <v>0</v>
      </c>
      <c r="O93" s="18"/>
      <c r="P93" s="18"/>
      <c r="Q93" s="18"/>
      <c r="R93" s="18"/>
      <c r="S93" s="18">
        <f>SUM(O93:R93)</f>
        <v>0</v>
      </c>
      <c r="U93" s="18"/>
      <c r="V93" s="18"/>
      <c r="W93" s="18"/>
      <c r="X93" s="18"/>
      <c r="Y93" s="18">
        <f>SUM(U93:X93)</f>
        <v>0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/>
      <c r="AT93" s="18"/>
      <c r="AU93" s="18"/>
      <c r="AV93" s="18"/>
      <c r="AW93" s="18">
        <f>SUM(AS93:AV93)</f>
        <v>0</v>
      </c>
      <c r="AY93" s="18"/>
      <c r="AZ93" s="18"/>
      <c r="BA93" s="18"/>
      <c r="BB93" s="18"/>
      <c r="BC93" s="18">
        <f>SUM(AY93:BB93)</f>
        <v>0</v>
      </c>
      <c r="BE93" s="18"/>
      <c r="BF93" s="18"/>
      <c r="BG93" s="18"/>
      <c r="BH93" s="18"/>
      <c r="BI93" s="18">
        <f>SUM(BE93:BH93)</f>
        <v>0</v>
      </c>
      <c r="BK93" s="18"/>
      <c r="BL93" s="18"/>
      <c r="BM93" s="18"/>
      <c r="BN93" s="18"/>
      <c r="BO93" s="18">
        <f>SUM(BK93:BN93)</f>
        <v>0</v>
      </c>
      <c r="BQ93" s="18"/>
      <c r="BR93" s="18"/>
      <c r="BS93" s="18"/>
      <c r="BT93" s="18"/>
      <c r="BU93" s="18">
        <f>SUM(BQ93:BT93)</f>
        <v>0</v>
      </c>
      <c r="BW93" s="18">
        <f t="shared" si="136"/>
        <v>0</v>
      </c>
      <c r="BX93" s="18">
        <f t="shared" si="137"/>
        <v>0</v>
      </c>
      <c r="BY93" s="18">
        <f t="shared" si="138"/>
        <v>0.80400000000000005</v>
      </c>
      <c r="BZ93" s="18">
        <f t="shared" si="139"/>
        <v>0</v>
      </c>
      <c r="CA93" s="18">
        <f>SUM(BW93:BZ93)</f>
        <v>0.80400000000000005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66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/>
      <c r="L96" s="16"/>
      <c r="M96" s="17">
        <f>SUM(I96:L96)</f>
        <v>0</v>
      </c>
      <c r="O96" s="16"/>
      <c r="P96" s="16"/>
      <c r="Q96" s="16"/>
      <c r="R96" s="16"/>
      <c r="S96" s="17">
        <f>SUM(O96:R96)</f>
        <v>0</v>
      </c>
      <c r="U96" s="16"/>
      <c r="V96" s="16"/>
      <c r="W96" s="16"/>
      <c r="X96" s="16"/>
      <c r="Y96" s="17">
        <f>SUM(U96:X96)</f>
        <v>0</v>
      </c>
      <c r="AA96" s="16"/>
      <c r="AB96" s="16"/>
      <c r="AC96" s="16"/>
      <c r="AD96" s="16"/>
      <c r="AE96" s="17">
        <f>SUM(AA96:AD96)</f>
        <v>0</v>
      </c>
      <c r="AG96" s="16"/>
      <c r="AH96" s="16"/>
      <c r="AI96" s="16"/>
      <c r="AJ96" s="16"/>
      <c r="AK96" s="17">
        <f>SUM(AG96:AJ96)</f>
        <v>0</v>
      </c>
      <c r="AM96" s="16"/>
      <c r="AN96" s="16"/>
      <c r="AO96" s="16"/>
      <c r="AP96" s="16"/>
      <c r="AQ96" s="17">
        <f>SUM(AM96:AP96)</f>
        <v>0</v>
      </c>
      <c r="AS96" s="16"/>
      <c r="AT96" s="16"/>
      <c r="AU96" s="16"/>
      <c r="AV96" s="16"/>
      <c r="AW96" s="17">
        <f>SUM(AS96:AV96)</f>
        <v>0</v>
      </c>
      <c r="AY96" s="16"/>
      <c r="AZ96" s="16"/>
      <c r="BA96" s="16"/>
      <c r="BB96" s="16"/>
      <c r="BC96" s="17">
        <f>SUM(AY96:BB96)</f>
        <v>0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40">C96+I96+O96+U96+AA96+AG96+AM96+AS96+AY96+BE96+BK96+BQ96</f>
        <v>0</v>
      </c>
      <c r="BX96" s="16">
        <f t="shared" ref="BX96:BX97" si="141">D96+J96+P96+V96+AB96+AH96+AN96+AT96+AZ96+BF96+BL96+BR96</f>
        <v>0</v>
      </c>
      <c r="BY96" s="16">
        <f t="shared" ref="BY96:BY97" si="142">E96+K96+Q96+W96+AC96+AI96+AO96+AU96+BA96+BG96+BM96+BS96</f>
        <v>11030</v>
      </c>
      <c r="BZ96" s="16">
        <f t="shared" ref="BZ96:BZ97" si="143">F96+L96+R96+X96+AD96+AJ96+AP96+AV96+BB96+BH96+BN96+BT96</f>
        <v>13507</v>
      </c>
      <c r="CA96" s="17">
        <f>SUM(BW96:BZ96)</f>
        <v>24537</v>
      </c>
    </row>
    <row r="97" spans="1:79" ht="18" customHeight="1" x14ac:dyDescent="0.25">
      <c r="A97" s="30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/>
      <c r="L97" s="18"/>
      <c r="M97" s="18">
        <f>SUM(I97:L97)</f>
        <v>0</v>
      </c>
      <c r="O97" s="18"/>
      <c r="P97" s="18"/>
      <c r="Q97" s="18"/>
      <c r="R97" s="18"/>
      <c r="S97" s="18">
        <f>SUM(O97:R97)</f>
        <v>0</v>
      </c>
      <c r="U97" s="18"/>
      <c r="V97" s="18"/>
      <c r="W97" s="18"/>
      <c r="X97" s="18"/>
      <c r="Y97" s="18">
        <f>SUM(U97:X97)</f>
        <v>0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>
        <f t="shared" si="140"/>
        <v>0</v>
      </c>
      <c r="BX97" s="18">
        <f t="shared" si="141"/>
        <v>0</v>
      </c>
      <c r="BY97" s="18">
        <f t="shared" si="142"/>
        <v>1.2999999999999999E-2</v>
      </c>
      <c r="BZ97" s="18">
        <f t="shared" si="143"/>
        <v>2.1000000000000001E-2</v>
      </c>
      <c r="CA97" s="18">
        <f>SUM(BW97:BZ97)</f>
        <v>3.4000000000000002E-2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68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69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/>
      <c r="L100" s="16"/>
      <c r="M100" s="17">
        <f>SUM(I100:L100)</f>
        <v>0</v>
      </c>
      <c r="O100" s="16"/>
      <c r="P100" s="16"/>
      <c r="Q100" s="16"/>
      <c r="R100" s="16"/>
      <c r="S100" s="17">
        <f>SUM(O100:R100)</f>
        <v>0</v>
      </c>
      <c r="U100" s="16"/>
      <c r="V100" s="16"/>
      <c r="W100" s="16"/>
      <c r="X100" s="16"/>
      <c r="Y100" s="17">
        <f>SUM(U100:X100)</f>
        <v>0</v>
      </c>
      <c r="AA100" s="16"/>
      <c r="AB100" s="16"/>
      <c r="AC100" s="16"/>
      <c r="AD100" s="16"/>
      <c r="AE100" s="17">
        <f>SUM(AA100:AD100)</f>
        <v>0</v>
      </c>
      <c r="AG100" s="16"/>
      <c r="AH100" s="16"/>
      <c r="AI100" s="16"/>
      <c r="AJ100" s="16"/>
      <c r="AK100" s="17">
        <f>SUM(AG100:AJ100)</f>
        <v>0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4">C100+I100+O100+U100+AA100+AG100+AM100+AS100+AY100+BE100+BK100+BQ100</f>
        <v>0</v>
      </c>
      <c r="BX100" s="16">
        <f t="shared" ref="BX100:BX101" si="145">D100+J100+P100+V100+AB100+AH100+AN100+AT100+AZ100+BF100+BL100+BR100</f>
        <v>0</v>
      </c>
      <c r="BY100" s="16">
        <f t="shared" ref="BY100:BY101" si="146">E100+K100+Q100+W100+AC100+AI100+AO100+AU100+BA100+BG100+BM100+BS100</f>
        <v>14360</v>
      </c>
      <c r="BZ100" s="16">
        <f t="shared" ref="BZ100:BZ101" si="147">F100+L100+R100+X100+AD100+AJ100+AP100+AV100+BB100+BH100+BN100+BT100</f>
        <v>72183</v>
      </c>
      <c r="CA100" s="17">
        <f>SUM(BW100:BZ100)</f>
        <v>86543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>
        <f t="shared" si="144"/>
        <v>0</v>
      </c>
      <c r="BX101" s="18">
        <f t="shared" si="145"/>
        <v>0</v>
      </c>
      <c r="BY101" s="18">
        <f t="shared" si="146"/>
        <v>0</v>
      </c>
      <c r="BZ101" s="18">
        <f t="shared" si="147"/>
        <v>0</v>
      </c>
      <c r="CA101" s="18">
        <f>SUM(BW101:BZ101)</f>
        <v>0</v>
      </c>
    </row>
    <row r="102" spans="1:79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1:79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W103" s="29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1:79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1:79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1:79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W106" s="29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1:79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1:79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1:79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</sheetData>
  <mergeCells count="111">
    <mergeCell ref="A54:A55"/>
    <mergeCell ref="A60:A61"/>
    <mergeCell ref="A64:A65"/>
    <mergeCell ref="A68:A6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  <mergeCell ref="A21:G21"/>
    <mergeCell ref="A72:A73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2024-02-26T10:39:39Z</dcterms:modified>
</cp:coreProperties>
</file>