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3\Для сайта\"/>
    </mc:Choice>
  </mc:AlternateContent>
  <bookViews>
    <workbookView xWindow="0" yWindow="0" windowWidth="28800" windowHeight="12300"/>
  </bookViews>
  <sheets>
    <sheet name="апрель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апрель!#REF!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5" i="3" l="1"/>
  <c r="BY5" i="3"/>
  <c r="BX5" i="3"/>
  <c r="BW5" i="3"/>
  <c r="AD6" i="3"/>
  <c r="AC6" i="3"/>
  <c r="AB6" i="3"/>
  <c r="AA6" i="3"/>
  <c r="AD5" i="3"/>
  <c r="AC5" i="3"/>
  <c r="AB5" i="3"/>
  <c r="AA5" i="3"/>
  <c r="V5" i="3"/>
  <c r="W5" i="3"/>
  <c r="X5" i="3"/>
  <c r="U5" i="3"/>
  <c r="BZ99" i="3"/>
  <c r="CA99" i="3" s="1"/>
  <c r="BY99" i="3"/>
  <c r="BX99" i="3"/>
  <c r="BW99" i="3"/>
  <c r="BU99" i="3"/>
  <c r="BO99" i="3"/>
  <c r="BI99" i="3"/>
  <c r="BC99" i="3"/>
  <c r="AW99" i="3"/>
  <c r="AQ99" i="3"/>
  <c r="AK99" i="3"/>
  <c r="AE99" i="3"/>
  <c r="Y99" i="3"/>
  <c r="S99" i="3"/>
  <c r="M99" i="3"/>
  <c r="G99" i="3"/>
  <c r="BZ98" i="3"/>
  <c r="BY98" i="3"/>
  <c r="BX98" i="3"/>
  <c r="BW98" i="3"/>
  <c r="BU98" i="3"/>
  <c r="BO98" i="3"/>
  <c r="BI98" i="3"/>
  <c r="BC98" i="3"/>
  <c r="AW98" i="3"/>
  <c r="AQ98" i="3"/>
  <c r="AK98" i="3"/>
  <c r="AE98" i="3"/>
  <c r="Y98" i="3"/>
  <c r="S98" i="3"/>
  <c r="M98" i="3"/>
  <c r="G98" i="3"/>
  <c r="BZ95" i="3"/>
  <c r="BY95" i="3"/>
  <c r="BX95" i="3"/>
  <c r="BW95" i="3"/>
  <c r="BU95" i="3"/>
  <c r="BO95" i="3"/>
  <c r="BI95" i="3"/>
  <c r="BC95" i="3"/>
  <c r="AW95" i="3"/>
  <c r="AQ95" i="3"/>
  <c r="AK95" i="3"/>
  <c r="AE95" i="3"/>
  <c r="Y95" i="3"/>
  <c r="S95" i="3"/>
  <c r="M95" i="3"/>
  <c r="G95" i="3"/>
  <c r="BZ94" i="3"/>
  <c r="BY94" i="3"/>
  <c r="BX94" i="3"/>
  <c r="BW94" i="3"/>
  <c r="BU94" i="3"/>
  <c r="BO94" i="3"/>
  <c r="BI94" i="3"/>
  <c r="BC94" i="3"/>
  <c r="AW94" i="3"/>
  <c r="AQ94" i="3"/>
  <c r="AK94" i="3"/>
  <c r="AE94" i="3"/>
  <c r="Y94" i="3"/>
  <c r="S94" i="3"/>
  <c r="M94" i="3"/>
  <c r="G94" i="3"/>
  <c r="CA95" i="3" l="1"/>
  <c r="CA98" i="3"/>
  <c r="CA94" i="3"/>
  <c r="P6" i="3"/>
  <c r="Q6" i="3"/>
  <c r="R6" i="3"/>
  <c r="O6" i="3"/>
  <c r="BZ91" i="3"/>
  <c r="BY91" i="3"/>
  <c r="BX91" i="3"/>
  <c r="BW91" i="3"/>
  <c r="BU91" i="3"/>
  <c r="BO91" i="3"/>
  <c r="BI91" i="3"/>
  <c r="BC91" i="3"/>
  <c r="AW91" i="3"/>
  <c r="AQ91" i="3"/>
  <c r="AK91" i="3"/>
  <c r="AE91" i="3"/>
  <c r="Y91" i="3"/>
  <c r="S91" i="3"/>
  <c r="M91" i="3"/>
  <c r="G91" i="3"/>
  <c r="BZ90" i="3"/>
  <c r="BY90" i="3"/>
  <c r="BX90" i="3"/>
  <c r="BW90" i="3"/>
  <c r="BU90" i="3"/>
  <c r="BO90" i="3"/>
  <c r="BI90" i="3"/>
  <c r="BC90" i="3"/>
  <c r="AW90" i="3"/>
  <c r="AQ90" i="3"/>
  <c r="AK90" i="3"/>
  <c r="AE90" i="3"/>
  <c r="Y90" i="3"/>
  <c r="S90" i="3"/>
  <c r="M90" i="3"/>
  <c r="G90" i="3"/>
  <c r="CA91" i="3" l="1"/>
  <c r="CA90" i="3"/>
  <c r="BT6" i="3"/>
  <c r="BS6" i="3"/>
  <c r="BR6" i="3"/>
  <c r="BQ6" i="3"/>
  <c r="BT5" i="3"/>
  <c r="BS5" i="3"/>
  <c r="BR5" i="3"/>
  <c r="BQ5" i="3"/>
  <c r="BN6" i="3"/>
  <c r="BM6" i="3"/>
  <c r="BL6" i="3"/>
  <c r="BK6" i="3"/>
  <c r="BN5" i="3"/>
  <c r="BM5" i="3"/>
  <c r="BL5" i="3"/>
  <c r="BK5" i="3"/>
  <c r="BH6" i="3"/>
  <c r="BG6" i="3"/>
  <c r="BF6" i="3"/>
  <c r="BE6" i="3"/>
  <c r="BH5" i="3"/>
  <c r="BG5" i="3"/>
  <c r="BF5" i="3"/>
  <c r="BE5" i="3"/>
  <c r="BB6" i="3"/>
  <c r="BA6" i="3"/>
  <c r="AZ6" i="3"/>
  <c r="AY6" i="3"/>
  <c r="BB5" i="3"/>
  <c r="BA5" i="3"/>
  <c r="AZ5" i="3"/>
  <c r="AY5" i="3"/>
  <c r="AV6" i="3"/>
  <c r="AU6" i="3"/>
  <c r="AT6" i="3"/>
  <c r="AS6" i="3"/>
  <c r="AV5" i="3"/>
  <c r="AU5" i="3"/>
  <c r="AT5" i="3"/>
  <c r="AS5" i="3"/>
  <c r="AP6" i="3"/>
  <c r="AO6" i="3"/>
  <c r="AN6" i="3"/>
  <c r="AM6" i="3"/>
  <c r="AP5" i="3"/>
  <c r="AO5" i="3"/>
  <c r="AN5" i="3"/>
  <c r="AM5" i="3"/>
  <c r="AJ6" i="3"/>
  <c r="AI6" i="3"/>
  <c r="AH6" i="3"/>
  <c r="AG6" i="3"/>
  <c r="AJ5" i="3"/>
  <c r="AI5" i="3"/>
  <c r="AH5" i="3"/>
  <c r="AG5" i="3"/>
  <c r="J5" i="3"/>
  <c r="K5" i="3"/>
  <c r="L5" i="3"/>
  <c r="J6" i="3"/>
  <c r="K6" i="3"/>
  <c r="L6" i="3"/>
  <c r="I6" i="3"/>
  <c r="I5" i="3"/>
  <c r="BZ87" i="3"/>
  <c r="BY87" i="3"/>
  <c r="BX87" i="3"/>
  <c r="BW87" i="3"/>
  <c r="BU87" i="3"/>
  <c r="BO87" i="3"/>
  <c r="BI87" i="3"/>
  <c r="BC87" i="3"/>
  <c r="AW87" i="3"/>
  <c r="AQ87" i="3"/>
  <c r="AK87" i="3"/>
  <c r="AE87" i="3"/>
  <c r="Y87" i="3"/>
  <c r="S87" i="3"/>
  <c r="M87" i="3"/>
  <c r="G87" i="3"/>
  <c r="BZ86" i="3"/>
  <c r="BY86" i="3"/>
  <c r="BX86" i="3"/>
  <c r="BW86" i="3"/>
  <c r="BU86" i="3"/>
  <c r="BO86" i="3"/>
  <c r="BI86" i="3"/>
  <c r="BC86" i="3"/>
  <c r="AW86" i="3"/>
  <c r="AQ86" i="3"/>
  <c r="AK86" i="3"/>
  <c r="AE86" i="3"/>
  <c r="Y86" i="3"/>
  <c r="S86" i="3"/>
  <c r="M86" i="3"/>
  <c r="G86" i="3"/>
  <c r="CA87" i="3" l="1"/>
  <c r="CA86" i="3"/>
  <c r="BZ83" i="3"/>
  <c r="BY83" i="3"/>
  <c r="BX83" i="3"/>
  <c r="BW83" i="3"/>
  <c r="BU83" i="3"/>
  <c r="BO83" i="3"/>
  <c r="BI83" i="3"/>
  <c r="BC83" i="3"/>
  <c r="AW83" i="3"/>
  <c r="AQ83" i="3"/>
  <c r="AK83" i="3"/>
  <c r="AE83" i="3"/>
  <c r="Y83" i="3"/>
  <c r="S83" i="3"/>
  <c r="M83" i="3"/>
  <c r="G83" i="3"/>
  <c r="BZ82" i="3"/>
  <c r="BY82" i="3"/>
  <c r="BX82" i="3"/>
  <c r="BW82" i="3"/>
  <c r="BU82" i="3"/>
  <c r="BO82" i="3"/>
  <c r="BI82" i="3"/>
  <c r="BC82" i="3"/>
  <c r="AW82" i="3"/>
  <c r="AQ82" i="3"/>
  <c r="AK82" i="3"/>
  <c r="AE82" i="3"/>
  <c r="Y82" i="3"/>
  <c r="S82" i="3"/>
  <c r="M82" i="3"/>
  <c r="G82" i="3"/>
  <c r="CA82" i="3" l="1"/>
  <c r="CA83" i="3"/>
  <c r="BZ79" i="3"/>
  <c r="BY79" i="3"/>
  <c r="BX79" i="3"/>
  <c r="BW79" i="3"/>
  <c r="BU79" i="3"/>
  <c r="BO79" i="3"/>
  <c r="BI79" i="3"/>
  <c r="BC79" i="3"/>
  <c r="AW79" i="3"/>
  <c r="AQ79" i="3"/>
  <c r="AK79" i="3"/>
  <c r="AE79" i="3"/>
  <c r="Y79" i="3"/>
  <c r="S79" i="3"/>
  <c r="M79" i="3"/>
  <c r="G79" i="3"/>
  <c r="BZ78" i="3"/>
  <c r="BY78" i="3"/>
  <c r="BX78" i="3"/>
  <c r="BW78" i="3"/>
  <c r="BU78" i="3"/>
  <c r="BO78" i="3"/>
  <c r="BI78" i="3"/>
  <c r="BC78" i="3"/>
  <c r="AW78" i="3"/>
  <c r="AQ78" i="3"/>
  <c r="AK78" i="3"/>
  <c r="AE78" i="3"/>
  <c r="Y78" i="3"/>
  <c r="S78" i="3"/>
  <c r="M78" i="3"/>
  <c r="G78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AP50" i="3"/>
  <c r="AO50" i="3"/>
  <c r="AN50" i="3"/>
  <c r="AM50" i="3"/>
  <c r="AP49" i="3"/>
  <c r="AO49" i="3"/>
  <c r="AN49" i="3"/>
  <c r="AM49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D49" i="3"/>
  <c r="E49" i="3"/>
  <c r="F49" i="3"/>
  <c r="D50" i="3"/>
  <c r="E50" i="3"/>
  <c r="F50" i="3"/>
  <c r="C50" i="3"/>
  <c r="C49" i="3"/>
  <c r="CA79" i="3" l="1"/>
  <c r="CA78" i="3"/>
  <c r="BZ75" i="3"/>
  <c r="BY75" i="3"/>
  <c r="BX75" i="3"/>
  <c r="BW75" i="3"/>
  <c r="BU75" i="3"/>
  <c r="BO75" i="3"/>
  <c r="BI75" i="3"/>
  <c r="BC75" i="3"/>
  <c r="AW75" i="3"/>
  <c r="AQ75" i="3"/>
  <c r="AK75" i="3"/>
  <c r="AE75" i="3"/>
  <c r="Y75" i="3"/>
  <c r="S75" i="3"/>
  <c r="M75" i="3"/>
  <c r="G75" i="3"/>
  <c r="BZ74" i="3"/>
  <c r="BY74" i="3"/>
  <c r="BX74" i="3"/>
  <c r="BW74" i="3"/>
  <c r="BU74" i="3"/>
  <c r="BO74" i="3"/>
  <c r="BI74" i="3"/>
  <c r="BC74" i="3"/>
  <c r="AW74" i="3"/>
  <c r="AQ74" i="3"/>
  <c r="AK74" i="3"/>
  <c r="AE74" i="3"/>
  <c r="Y74" i="3"/>
  <c r="S74" i="3"/>
  <c r="M74" i="3"/>
  <c r="G74" i="3"/>
  <c r="BZ71" i="3"/>
  <c r="BY71" i="3"/>
  <c r="BX71" i="3"/>
  <c r="BW71" i="3"/>
  <c r="BU71" i="3"/>
  <c r="BO71" i="3"/>
  <c r="BI71" i="3"/>
  <c r="BC71" i="3"/>
  <c r="AW71" i="3"/>
  <c r="AQ71" i="3"/>
  <c r="AK71" i="3"/>
  <c r="AE71" i="3"/>
  <c r="Y71" i="3"/>
  <c r="S71" i="3"/>
  <c r="M71" i="3"/>
  <c r="G71" i="3"/>
  <c r="BZ70" i="3"/>
  <c r="BY70" i="3"/>
  <c r="BX70" i="3"/>
  <c r="BW70" i="3"/>
  <c r="BU70" i="3"/>
  <c r="BO70" i="3"/>
  <c r="BI70" i="3"/>
  <c r="BC70" i="3"/>
  <c r="AW70" i="3"/>
  <c r="AQ70" i="3"/>
  <c r="AK70" i="3"/>
  <c r="AE70" i="3"/>
  <c r="Y70" i="3"/>
  <c r="S70" i="3"/>
  <c r="M70" i="3"/>
  <c r="G70" i="3"/>
  <c r="BZ67" i="3"/>
  <c r="BY67" i="3"/>
  <c r="BX67" i="3"/>
  <c r="BW67" i="3"/>
  <c r="BU67" i="3"/>
  <c r="BO67" i="3"/>
  <c r="BI67" i="3"/>
  <c r="BC67" i="3"/>
  <c r="AW67" i="3"/>
  <c r="AQ67" i="3"/>
  <c r="AK67" i="3"/>
  <c r="AE67" i="3"/>
  <c r="Y67" i="3"/>
  <c r="S67" i="3"/>
  <c r="M67" i="3"/>
  <c r="G67" i="3"/>
  <c r="BZ66" i="3"/>
  <c r="BY66" i="3"/>
  <c r="BX66" i="3"/>
  <c r="BW66" i="3"/>
  <c r="BU66" i="3"/>
  <c r="BO66" i="3"/>
  <c r="BI66" i="3"/>
  <c r="BC66" i="3"/>
  <c r="AW66" i="3"/>
  <c r="AQ66" i="3"/>
  <c r="AK66" i="3"/>
  <c r="AE66" i="3"/>
  <c r="Y66" i="3"/>
  <c r="S66" i="3"/>
  <c r="M66" i="3"/>
  <c r="G66" i="3"/>
  <c r="BZ63" i="3"/>
  <c r="BY63" i="3"/>
  <c r="BX63" i="3"/>
  <c r="BW63" i="3"/>
  <c r="BU63" i="3"/>
  <c r="BO63" i="3"/>
  <c r="BI63" i="3"/>
  <c r="BC63" i="3"/>
  <c r="AW63" i="3"/>
  <c r="AQ63" i="3"/>
  <c r="AK63" i="3"/>
  <c r="AE63" i="3"/>
  <c r="Y63" i="3"/>
  <c r="S63" i="3"/>
  <c r="M63" i="3"/>
  <c r="G63" i="3"/>
  <c r="BZ62" i="3"/>
  <c r="BY62" i="3"/>
  <c r="BX62" i="3"/>
  <c r="BW62" i="3"/>
  <c r="BU62" i="3"/>
  <c r="BO62" i="3"/>
  <c r="BI62" i="3"/>
  <c r="BC62" i="3"/>
  <c r="AW62" i="3"/>
  <c r="AQ62" i="3"/>
  <c r="AK62" i="3"/>
  <c r="AE62" i="3"/>
  <c r="Y62" i="3"/>
  <c r="S62" i="3"/>
  <c r="M62" i="3"/>
  <c r="G62" i="3"/>
  <c r="BZ59" i="3"/>
  <c r="BY59" i="3"/>
  <c r="BX59" i="3"/>
  <c r="BW59" i="3"/>
  <c r="BU59" i="3"/>
  <c r="BO59" i="3"/>
  <c r="BI59" i="3"/>
  <c r="BC59" i="3"/>
  <c r="AW59" i="3"/>
  <c r="AQ59" i="3"/>
  <c r="AK59" i="3"/>
  <c r="AE59" i="3"/>
  <c r="Y59" i="3"/>
  <c r="S59" i="3"/>
  <c r="M59" i="3"/>
  <c r="G59" i="3"/>
  <c r="BZ58" i="3"/>
  <c r="BY58" i="3"/>
  <c r="BX58" i="3"/>
  <c r="BW58" i="3"/>
  <c r="BU58" i="3"/>
  <c r="BO58" i="3"/>
  <c r="BI58" i="3"/>
  <c r="BC58" i="3"/>
  <c r="AW58" i="3"/>
  <c r="AQ58" i="3"/>
  <c r="AK58" i="3"/>
  <c r="AE58" i="3"/>
  <c r="Y58" i="3"/>
  <c r="S58" i="3"/>
  <c r="M58" i="3"/>
  <c r="G58" i="3"/>
  <c r="BZ55" i="3"/>
  <c r="BY55" i="3"/>
  <c r="BX55" i="3"/>
  <c r="BW55" i="3"/>
  <c r="BU55" i="3"/>
  <c r="BO55" i="3"/>
  <c r="BI55" i="3"/>
  <c r="BZ54" i="3"/>
  <c r="BY54" i="3"/>
  <c r="BX54" i="3"/>
  <c r="BW54" i="3"/>
  <c r="BW49" i="3" s="1"/>
  <c r="BU54" i="3"/>
  <c r="BO54" i="3"/>
  <c r="BI54" i="3"/>
  <c r="BZ53" i="3"/>
  <c r="BZ50" i="3" s="1"/>
  <c r="BY53" i="3"/>
  <c r="BY50" i="3" s="1"/>
  <c r="BX53" i="3"/>
  <c r="BX50" i="3" s="1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Y52" i="3"/>
  <c r="BY49" i="3" s="1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AQ50" i="3"/>
  <c r="AK50" i="3"/>
  <c r="AE50" i="3"/>
  <c r="M50" i="3"/>
  <c r="M49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Z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Z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AE28" i="3" s="1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S20" i="3"/>
  <c r="BR20" i="3"/>
  <c r="BQ20" i="3"/>
  <c r="BN20" i="3"/>
  <c r="BM20" i="3"/>
  <c r="BL20" i="3"/>
  <c r="BK20" i="3"/>
  <c r="BH20" i="3"/>
  <c r="BG20" i="3"/>
  <c r="BF20" i="3"/>
  <c r="BE20" i="3"/>
  <c r="BB20" i="3"/>
  <c r="BA20" i="3"/>
  <c r="AZ20" i="3"/>
  <c r="AY20" i="3"/>
  <c r="AV20" i="3"/>
  <c r="AU20" i="3"/>
  <c r="AT20" i="3"/>
  <c r="AS20" i="3"/>
  <c r="AW20" i="3" s="1"/>
  <c r="AP20" i="3"/>
  <c r="AO20" i="3"/>
  <c r="AN20" i="3"/>
  <c r="AM20" i="3"/>
  <c r="AJ20" i="3"/>
  <c r="AI20" i="3"/>
  <c r="AH20" i="3"/>
  <c r="AG20" i="3"/>
  <c r="AD20" i="3"/>
  <c r="AC20" i="3"/>
  <c r="AB20" i="3"/>
  <c r="AA20" i="3"/>
  <c r="X20" i="3"/>
  <c r="X6" i="3" s="1"/>
  <c r="W20" i="3"/>
  <c r="W6" i="3" s="1"/>
  <c r="V20" i="3"/>
  <c r="U20" i="3"/>
  <c r="R20" i="3"/>
  <c r="Q20" i="3"/>
  <c r="P20" i="3"/>
  <c r="O20" i="3"/>
  <c r="L20" i="3"/>
  <c r="K20" i="3"/>
  <c r="J20" i="3"/>
  <c r="I20" i="3"/>
  <c r="F20" i="3"/>
  <c r="F6" i="3" s="1"/>
  <c r="E20" i="3"/>
  <c r="E6" i="3" s="1"/>
  <c r="D20" i="3"/>
  <c r="D6" i="3" s="1"/>
  <c r="C20" i="3"/>
  <c r="BT19" i="3"/>
  <c r="BS19" i="3"/>
  <c r="BR19" i="3"/>
  <c r="BQ19" i="3"/>
  <c r="BN19" i="3"/>
  <c r="BM19" i="3"/>
  <c r="BL19" i="3"/>
  <c r="BK19" i="3"/>
  <c r="BH19" i="3"/>
  <c r="BG19" i="3"/>
  <c r="BF19" i="3"/>
  <c r="BE19" i="3"/>
  <c r="BB19" i="3"/>
  <c r="BA19" i="3"/>
  <c r="AZ19" i="3"/>
  <c r="AY19" i="3"/>
  <c r="AV19" i="3"/>
  <c r="AU19" i="3"/>
  <c r="AT19" i="3"/>
  <c r="AS19" i="3"/>
  <c r="AW19" i="3" s="1"/>
  <c r="AP19" i="3"/>
  <c r="AO19" i="3"/>
  <c r="AN19" i="3"/>
  <c r="AM19" i="3"/>
  <c r="AJ19" i="3"/>
  <c r="AI19" i="3"/>
  <c r="AH19" i="3"/>
  <c r="AG19" i="3"/>
  <c r="AD19" i="3"/>
  <c r="AC19" i="3"/>
  <c r="AB19" i="3"/>
  <c r="AA19" i="3"/>
  <c r="X19" i="3"/>
  <c r="W19" i="3"/>
  <c r="V19" i="3"/>
  <c r="U19" i="3"/>
  <c r="R19" i="3"/>
  <c r="Q19" i="3"/>
  <c r="P19" i="3"/>
  <c r="O19" i="3"/>
  <c r="L19" i="3"/>
  <c r="K19" i="3"/>
  <c r="J19" i="3"/>
  <c r="I19" i="3"/>
  <c r="F19" i="3"/>
  <c r="E19" i="3"/>
  <c r="D19" i="3"/>
  <c r="D5" i="3" s="1"/>
  <c r="C19" i="3"/>
  <c r="BZ16" i="3"/>
  <c r="BZ11" i="3" s="1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X10" i="3" s="1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CA14" i="3" s="1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H11" i="3"/>
  <c r="BG11" i="3"/>
  <c r="BF11" i="3"/>
  <c r="BE11" i="3"/>
  <c r="BB11" i="3"/>
  <c r="BA11" i="3"/>
  <c r="AZ11" i="3"/>
  <c r="AY11" i="3"/>
  <c r="AV11" i="3"/>
  <c r="AU11" i="3"/>
  <c r="AT11" i="3"/>
  <c r="AW11" i="3" s="1"/>
  <c r="AS11" i="3"/>
  <c r="AP11" i="3"/>
  <c r="AO11" i="3"/>
  <c r="AN11" i="3"/>
  <c r="AM11" i="3"/>
  <c r="AQ11" i="3" s="1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G11" i="3" s="1"/>
  <c r="BY10" i="3"/>
  <c r="BT10" i="3"/>
  <c r="BS10" i="3"/>
  <c r="BR10" i="3"/>
  <c r="BQ10" i="3"/>
  <c r="BU10" i="3" s="1"/>
  <c r="BN10" i="3"/>
  <c r="BM10" i="3"/>
  <c r="BL10" i="3"/>
  <c r="BK10" i="3"/>
  <c r="BH10" i="3"/>
  <c r="BG10" i="3"/>
  <c r="BF10" i="3"/>
  <c r="BE10" i="3"/>
  <c r="BI10" i="3" s="1"/>
  <c r="BB10" i="3"/>
  <c r="BA10" i="3"/>
  <c r="AZ10" i="3"/>
  <c r="AY10" i="3"/>
  <c r="BC10" i="3" s="1"/>
  <c r="AV10" i="3"/>
  <c r="AU10" i="3"/>
  <c r="AT10" i="3"/>
  <c r="AS10" i="3"/>
  <c r="AP10" i="3"/>
  <c r="AO10" i="3"/>
  <c r="AN10" i="3"/>
  <c r="AM10" i="3"/>
  <c r="AJ10" i="3"/>
  <c r="AI10" i="3"/>
  <c r="AH10" i="3"/>
  <c r="AG10" i="3"/>
  <c r="AK10" i="3" s="1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BZ7" i="3"/>
  <c r="BY7" i="3"/>
  <c r="BX7" i="3"/>
  <c r="BW7" i="3"/>
  <c r="BU7" i="3"/>
  <c r="BO7" i="3"/>
  <c r="BI7" i="3"/>
  <c r="BC7" i="3"/>
  <c r="AW7" i="3"/>
  <c r="AQ7" i="3"/>
  <c r="AK7" i="3"/>
  <c r="AE7" i="3"/>
  <c r="Y7" i="3"/>
  <c r="S7" i="3"/>
  <c r="M7" i="3"/>
  <c r="G7" i="3"/>
  <c r="V6" i="3" l="1"/>
  <c r="Y11" i="3"/>
  <c r="U6" i="3"/>
  <c r="Y6" i="3" s="1"/>
  <c r="R5" i="3"/>
  <c r="Q5" i="3"/>
  <c r="P5" i="3"/>
  <c r="S19" i="3"/>
  <c r="S10" i="3"/>
  <c r="O5" i="3"/>
  <c r="CA59" i="3"/>
  <c r="S6" i="3"/>
  <c r="CA71" i="3"/>
  <c r="M29" i="3"/>
  <c r="CA62" i="3"/>
  <c r="F5" i="3"/>
  <c r="E5" i="3"/>
  <c r="C5" i="3"/>
  <c r="G19" i="3"/>
  <c r="C6" i="3"/>
  <c r="BZ49" i="3"/>
  <c r="BW50" i="3"/>
  <c r="BX49" i="3"/>
  <c r="BO50" i="3"/>
  <c r="M10" i="3"/>
  <c r="AE10" i="3"/>
  <c r="AW10" i="3"/>
  <c r="BI11" i="3"/>
  <c r="BZ10" i="3"/>
  <c r="BI5" i="3"/>
  <c r="G28" i="3"/>
  <c r="BO29" i="3"/>
  <c r="CA58" i="3"/>
  <c r="BO10" i="3"/>
  <c r="AQ29" i="3"/>
  <c r="BI29" i="3"/>
  <c r="CA42" i="3"/>
  <c r="Y49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3" i="3"/>
  <c r="CA75" i="3"/>
  <c r="AK11" i="3"/>
  <c r="M11" i="3"/>
  <c r="AE11" i="3"/>
  <c r="CA15" i="3"/>
  <c r="AK20" i="3"/>
  <c r="BZ20" i="3"/>
  <c r="BZ6" i="3" s="1"/>
  <c r="BC28" i="3"/>
  <c r="AK29" i="3"/>
  <c r="CA41" i="3"/>
  <c r="S49" i="3"/>
  <c r="BC49" i="3"/>
  <c r="S50" i="3"/>
  <c r="CA55" i="3"/>
  <c r="CA67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4" i="3"/>
  <c r="AQ49" i="3"/>
  <c r="AW49" i="3"/>
  <c r="AQ28" i="3"/>
  <c r="AW28" i="3"/>
  <c r="AW6" i="3"/>
  <c r="BC19" i="3"/>
  <c r="BC20" i="3"/>
  <c r="AQ20" i="3"/>
  <c r="AQ19" i="3"/>
  <c r="BC6" i="3"/>
  <c r="AK19" i="3"/>
  <c r="AE19" i="3"/>
  <c r="AE20" i="3"/>
  <c r="BW20" i="3"/>
  <c r="Y19" i="3"/>
  <c r="Y20" i="3"/>
  <c r="Y28" i="3"/>
  <c r="Y29" i="3"/>
  <c r="AE29" i="3"/>
  <c r="BY28" i="3"/>
  <c r="AK28" i="3"/>
  <c r="CA38" i="3"/>
  <c r="AK49" i="3"/>
  <c r="AE49" i="3"/>
  <c r="Y50" i="3"/>
  <c r="S28" i="3"/>
  <c r="BW29" i="3"/>
  <c r="S29" i="3"/>
  <c r="BX28" i="3"/>
  <c r="M28" i="3"/>
  <c r="M19" i="3"/>
  <c r="S20" i="3"/>
  <c r="CA7" i="3"/>
  <c r="BW11" i="3"/>
  <c r="BW6" i="3" s="1"/>
  <c r="G20" i="3"/>
  <c r="BX19" i="3"/>
  <c r="CA23" i="3"/>
  <c r="CA24" i="3"/>
  <c r="CA32" i="3"/>
  <c r="CA33" i="3"/>
  <c r="G29" i="3"/>
  <c r="BZ28" i="3"/>
  <c r="G49" i="3"/>
  <c r="G50" i="3"/>
  <c r="CA52" i="3"/>
  <c r="CA70" i="3"/>
  <c r="CA66" i="3"/>
  <c r="BU49" i="3"/>
  <c r="CA45" i="3"/>
  <c r="CA37" i="3"/>
  <c r="BX29" i="3"/>
  <c r="BU28" i="3"/>
  <c r="CA31" i="3"/>
  <c r="BU29" i="3"/>
  <c r="BX20" i="3"/>
  <c r="BX6" i="3" s="1"/>
  <c r="BU19" i="3"/>
  <c r="CA22" i="3"/>
  <c r="BU20" i="3"/>
  <c r="BZ19" i="3"/>
  <c r="BU5" i="3"/>
  <c r="AE5" i="3"/>
  <c r="BI6" i="3"/>
  <c r="BO6" i="3"/>
  <c r="CA16" i="3"/>
  <c r="CA25" i="3"/>
  <c r="CA34" i="3"/>
  <c r="BW10" i="3"/>
  <c r="BW19" i="3"/>
  <c r="BW28" i="3"/>
  <c r="BY20" i="3"/>
  <c r="BY6" i="3" s="1"/>
  <c r="BY29" i="3"/>
  <c r="CA50" i="3"/>
  <c r="Y5" i="3" l="1"/>
  <c r="CA10" i="3"/>
  <c r="M6" i="3"/>
  <c r="BU6" i="3"/>
  <c r="BO5" i="3"/>
  <c r="AQ6" i="3"/>
  <c r="AK6" i="3"/>
  <c r="S5" i="3"/>
  <c r="CA11" i="3"/>
  <c r="AQ5" i="3"/>
  <c r="BC5" i="3"/>
  <c r="AW5" i="3"/>
  <c r="CA29" i="3"/>
  <c r="AK5" i="3"/>
  <c r="CA49" i="3"/>
  <c r="M5" i="3"/>
  <c r="G6" i="3"/>
  <c r="CA28" i="3"/>
  <c r="G5" i="3"/>
  <c r="CA19" i="3"/>
  <c r="CA20" i="3"/>
  <c r="AE6" i="3"/>
  <c r="CA5" i="3" l="1"/>
  <c r="CA6" i="3"/>
</calcChain>
</file>

<file path=xl/sharedStrings.xml><?xml version="1.0" encoding="utf-8"?>
<sst xmlns="http://schemas.openxmlformats.org/spreadsheetml/2006/main" count="184" uniqueCount="69">
  <si>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</si>
  <si>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</si>
  <si>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</si>
  <si>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</si>
  <si>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</si>
  <si>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</si>
  <si>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</si>
  <si>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</si>
  <si>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</si>
  <si>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</si>
  <si>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</si>
  <si>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</si>
  <si>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</si>
  <si>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</si>
  <si>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</si>
  <si>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</si>
  <si>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</si>
  <si>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</si>
  <si>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</si>
  <si>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</si>
  <si>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</si>
  <si>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</si>
  <si>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</si>
  <si>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</si>
  <si>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</si>
  <si>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</si>
  <si>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</si>
  <si>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</si>
  <si>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</si>
  <si>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</si>
  <si>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</si>
  <si>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</si>
  <si>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</si>
  <si>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</si>
  <si>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</si>
  <si>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</si>
  <si>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</si>
  <si>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</si>
  <si>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</si>
  <si>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</si>
  <si>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</si>
  <si>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</si>
  <si>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</si>
  <si>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</si>
  <si>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</si>
  <si>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</si>
  <si>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</si>
  <si>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</si>
  <si>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</si>
  <si>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</si>
  <si>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</si>
  <si>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</si>
  <si>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</si>
  <si>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</si>
  <si>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</si>
  <si>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</si>
  <si>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</si>
  <si>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</si>
  <si>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</si>
  <si>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</si>
  <si>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</si>
  <si>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</si>
  <si>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</si>
  <si>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</si>
  <si>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</si>
  <si>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</si>
  <si>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</si>
  <si>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Самарской области:</t>
  </si>
  <si>
    <t>АО «Самарская сетевая компания»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</si>
</sst>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7"/>
  <sheetViews>
    <sheetView tabSelected="1" workbookViewId="0">
      <pane xSplit="2" ySplit="7" topLeftCell="T8" activePane="bottomRight" state="frozen"/>
      <selection pane="topRight" activeCell="C1" sqref="C1"/>
      <selection pane="bottomLeft" activeCell="A8" sqref="A8"/>
      <selection pane="bottomRight" activeCell="X99" sqref="X99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30" t="s">
        <v>0</v>
      </c>
      <c r="D2" s="30"/>
      <c r="E2" s="30"/>
      <c r="F2" s="30"/>
      <c r="G2" s="30"/>
      <c r="I2" s="30" t="s">
        <v>1</v>
      </c>
      <c r="J2" s="30"/>
      <c r="K2" s="30"/>
      <c r="L2" s="30"/>
      <c r="M2" s="30"/>
      <c r="O2" s="30" t="s">
        <v>2</v>
      </c>
      <c r="P2" s="30"/>
      <c r="Q2" s="30"/>
      <c r="R2" s="30"/>
      <c r="S2" s="30"/>
      <c r="U2" s="30" t="s">
        <v>3</v>
      </c>
      <c r="V2" s="30"/>
      <c r="W2" s="30"/>
      <c r="X2" s="30"/>
      <c r="Y2" s="30"/>
      <c r="AA2" s="30" t="s">
        <v>4</v>
      </c>
      <c r="AB2" s="30"/>
      <c r="AC2" s="30"/>
      <c r="AD2" s="30"/>
      <c r="AE2" s="30"/>
      <c r="AG2" s="30" t="s">
        <v>5</v>
      </c>
      <c r="AH2" s="30"/>
      <c r="AI2" s="30"/>
      <c r="AJ2" s="30"/>
      <c r="AK2" s="30"/>
      <c r="AM2" s="30" t="s">
        <v>6</v>
      </c>
      <c r="AN2" s="30"/>
      <c r="AO2" s="30"/>
      <c r="AP2" s="30"/>
      <c r="AQ2" s="30"/>
      <c r="AS2" s="30" t="s">
        <v>7</v>
      </c>
      <c r="AT2" s="30"/>
      <c r="AU2" s="30"/>
      <c r="AV2" s="30"/>
      <c r="AW2" s="30"/>
      <c r="AY2" s="30" t="s">
        <v>8</v>
      </c>
      <c r="AZ2" s="30"/>
      <c r="BA2" s="30"/>
      <c r="BB2" s="30"/>
      <c r="BC2" s="30"/>
      <c r="BE2" s="30" t="s">
        <v>9</v>
      </c>
      <c r="BF2" s="30"/>
      <c r="BG2" s="30"/>
      <c r="BH2" s="30"/>
      <c r="BI2" s="30"/>
      <c r="BK2" s="30" t="s">
        <v>10</v>
      </c>
      <c r="BL2" s="30"/>
      <c r="BM2" s="30"/>
      <c r="BN2" s="30"/>
      <c r="BO2" s="30"/>
      <c r="BQ2" s="30" t="s">
        <v>11</v>
      </c>
      <c r="BR2" s="30"/>
      <c r="BS2" s="30"/>
      <c r="BT2" s="30"/>
      <c r="BU2" s="30"/>
      <c r="BW2" s="30">
        <v>2022</v>
      </c>
      <c r="BX2" s="30"/>
      <c r="BY2" s="30"/>
      <c r="BZ2" s="30"/>
      <c r="CA2" s="30"/>
    </row>
    <row r="3" spans="1:81" ht="47.25" customHeight="1" x14ac:dyDescent="0.25">
      <c r="A3" s="31" t="s">
        <v>12</v>
      </c>
      <c r="B3" s="27" t="s">
        <v>13</v>
      </c>
      <c r="C3" s="33" t="s">
        <v>14</v>
      </c>
      <c r="D3" s="33" t="s">
        <v>15</v>
      </c>
      <c r="E3" s="33" t="s">
        <v>16</v>
      </c>
      <c r="F3" s="33" t="s">
        <v>17</v>
      </c>
      <c r="G3" s="34" t="s">
        <v>18</v>
      </c>
      <c r="I3" s="33" t="s">
        <v>14</v>
      </c>
      <c r="J3" s="33" t="s">
        <v>15</v>
      </c>
      <c r="K3" s="33" t="s">
        <v>16</v>
      </c>
      <c r="L3" s="33" t="s">
        <v>17</v>
      </c>
      <c r="M3" s="34" t="s">
        <v>18</v>
      </c>
      <c r="O3" s="33" t="s">
        <v>14</v>
      </c>
      <c r="P3" s="33" t="s">
        <v>15</v>
      </c>
      <c r="Q3" s="33" t="s">
        <v>16</v>
      </c>
      <c r="R3" s="33" t="s">
        <v>17</v>
      </c>
      <c r="S3" s="34" t="s">
        <v>18</v>
      </c>
      <c r="U3" s="33" t="s">
        <v>14</v>
      </c>
      <c r="V3" s="33" t="s">
        <v>15</v>
      </c>
      <c r="W3" s="33" t="s">
        <v>16</v>
      </c>
      <c r="X3" s="33" t="s">
        <v>17</v>
      </c>
      <c r="Y3" s="34" t="s">
        <v>18</v>
      </c>
      <c r="AA3" s="33" t="s">
        <v>14</v>
      </c>
      <c r="AB3" s="33" t="s">
        <v>15</v>
      </c>
      <c r="AC3" s="33" t="s">
        <v>16</v>
      </c>
      <c r="AD3" s="33" t="s">
        <v>17</v>
      </c>
      <c r="AE3" s="34" t="s">
        <v>18</v>
      </c>
      <c r="AG3" s="33" t="s">
        <v>14</v>
      </c>
      <c r="AH3" s="33" t="s">
        <v>15</v>
      </c>
      <c r="AI3" s="33" t="s">
        <v>16</v>
      </c>
      <c r="AJ3" s="33" t="s">
        <v>17</v>
      </c>
      <c r="AK3" s="34" t="s">
        <v>18</v>
      </c>
      <c r="AM3" s="33" t="s">
        <v>14</v>
      </c>
      <c r="AN3" s="33" t="s">
        <v>15</v>
      </c>
      <c r="AO3" s="33" t="s">
        <v>16</v>
      </c>
      <c r="AP3" s="33" t="s">
        <v>17</v>
      </c>
      <c r="AQ3" s="34" t="s">
        <v>18</v>
      </c>
      <c r="AS3" s="33" t="s">
        <v>14</v>
      </c>
      <c r="AT3" s="33" t="s">
        <v>15</v>
      </c>
      <c r="AU3" s="33" t="s">
        <v>16</v>
      </c>
      <c r="AV3" s="33" t="s">
        <v>17</v>
      </c>
      <c r="AW3" s="34" t="s">
        <v>18</v>
      </c>
      <c r="AY3" s="33" t="s">
        <v>14</v>
      </c>
      <c r="AZ3" s="33" t="s">
        <v>15</v>
      </c>
      <c r="BA3" s="33" t="s">
        <v>16</v>
      </c>
      <c r="BB3" s="33" t="s">
        <v>17</v>
      </c>
      <c r="BC3" s="34" t="s">
        <v>18</v>
      </c>
      <c r="BE3" s="33" t="s">
        <v>14</v>
      </c>
      <c r="BF3" s="33" t="s">
        <v>15</v>
      </c>
      <c r="BG3" s="33" t="s">
        <v>16</v>
      </c>
      <c r="BH3" s="33" t="s">
        <v>17</v>
      </c>
      <c r="BI3" s="34" t="s">
        <v>18</v>
      </c>
      <c r="BK3" s="33" t="s">
        <v>14</v>
      </c>
      <c r="BL3" s="33" t="s">
        <v>15</v>
      </c>
      <c r="BM3" s="33" t="s">
        <v>16</v>
      </c>
      <c r="BN3" s="33" t="s">
        <v>17</v>
      </c>
      <c r="BO3" s="34" t="s">
        <v>18</v>
      </c>
      <c r="BQ3" s="33" t="s">
        <v>14</v>
      </c>
      <c r="BR3" s="33" t="s">
        <v>15</v>
      </c>
      <c r="BS3" s="33" t="s">
        <v>16</v>
      </c>
      <c r="BT3" s="33" t="s">
        <v>17</v>
      </c>
      <c r="BU3" s="34" t="s">
        <v>18</v>
      </c>
      <c r="BW3" s="33" t="s">
        <v>14</v>
      </c>
      <c r="BX3" s="33" t="s">
        <v>15</v>
      </c>
      <c r="BY3" s="33" t="s">
        <v>16</v>
      </c>
      <c r="BZ3" s="33" t="s">
        <v>17</v>
      </c>
      <c r="CA3" s="34" t="s">
        <v>18</v>
      </c>
    </row>
    <row r="4" spans="1:81" x14ac:dyDescent="0.25">
      <c r="A4" s="32"/>
      <c r="B4" s="26" t="s">
        <v>19</v>
      </c>
      <c r="C4" s="33"/>
      <c r="D4" s="33"/>
      <c r="E4" s="33"/>
      <c r="F4" s="33"/>
      <c r="G4" s="34"/>
      <c r="I4" s="33"/>
      <c r="J4" s="33"/>
      <c r="K4" s="33"/>
      <c r="L4" s="33"/>
      <c r="M4" s="34"/>
      <c r="O4" s="33"/>
      <c r="P4" s="33"/>
      <c r="Q4" s="33"/>
      <c r="R4" s="33"/>
      <c r="S4" s="34"/>
      <c r="U4" s="33"/>
      <c r="V4" s="33"/>
      <c r="W4" s="33"/>
      <c r="X4" s="33"/>
      <c r="Y4" s="34"/>
      <c r="AA4" s="33"/>
      <c r="AB4" s="33"/>
      <c r="AC4" s="33"/>
      <c r="AD4" s="33"/>
      <c r="AE4" s="34"/>
      <c r="AG4" s="33"/>
      <c r="AH4" s="33"/>
      <c r="AI4" s="33"/>
      <c r="AJ4" s="33"/>
      <c r="AK4" s="34"/>
      <c r="AM4" s="33"/>
      <c r="AN4" s="33"/>
      <c r="AO4" s="33"/>
      <c r="AP4" s="33"/>
      <c r="AQ4" s="34"/>
      <c r="AS4" s="33"/>
      <c r="AT4" s="33"/>
      <c r="AU4" s="33"/>
      <c r="AV4" s="33"/>
      <c r="AW4" s="34"/>
      <c r="AY4" s="33"/>
      <c r="AZ4" s="33"/>
      <c r="BA4" s="33"/>
      <c r="BB4" s="33"/>
      <c r="BC4" s="34"/>
      <c r="BE4" s="33"/>
      <c r="BF4" s="33"/>
      <c r="BG4" s="33"/>
      <c r="BH4" s="33"/>
      <c r="BI4" s="34"/>
      <c r="BK4" s="33"/>
      <c r="BL4" s="33"/>
      <c r="BM4" s="33"/>
      <c r="BN4" s="33"/>
      <c r="BO4" s="34"/>
      <c r="BQ4" s="33"/>
      <c r="BR4" s="33"/>
      <c r="BS4" s="33"/>
      <c r="BT4" s="33"/>
      <c r="BU4" s="34"/>
      <c r="BW4" s="33"/>
      <c r="BX4" s="33"/>
      <c r="BY4" s="33"/>
      <c r="BZ4" s="33"/>
      <c r="CA4" s="34"/>
    </row>
    <row r="5" spans="1:81" x14ac:dyDescent="0.25">
      <c r="A5" s="35" t="s">
        <v>20</v>
      </c>
      <c r="B5" s="5" t="s">
        <v>21</v>
      </c>
      <c r="C5" s="6">
        <f>C19+C28+C10+C37+C41+C45+C49+C58+C62+C66+C70+C74+C78+C82</f>
        <v>140376153</v>
      </c>
      <c r="D5" s="6">
        <f t="shared" ref="D5:F5" si="0">D19+D28+D10+D37+D41+D45+D49+D58+D62+D66+D70+D74+D78+D82</f>
        <v>7946949</v>
      </c>
      <c r="E5" s="6">
        <f t="shared" si="0"/>
        <v>82316822</v>
      </c>
      <c r="F5" s="6">
        <f t="shared" si="0"/>
        <v>20390414</v>
      </c>
      <c r="G5" s="6">
        <f>SUM(C5:F5)</f>
        <v>251030338</v>
      </c>
      <c r="H5" s="7"/>
      <c r="I5" s="6">
        <f>I19+I28+I10+I37+I41+I45+I49+I58+I62+I66+I70+I74+I78+I82+I86</f>
        <v>123757539</v>
      </c>
      <c r="J5" s="6">
        <f t="shared" ref="J5:L5" si="1">J19+J28+J10+J37+J41+J45+J49+J58+J62+J66+J70+J74+J78+J82+J86</f>
        <v>7881074</v>
      </c>
      <c r="K5" s="6">
        <f t="shared" si="1"/>
        <v>78491830</v>
      </c>
      <c r="L5" s="6">
        <f t="shared" si="1"/>
        <v>18900706</v>
      </c>
      <c r="M5" s="6">
        <f>SUM(I5:L5)</f>
        <v>229031149</v>
      </c>
      <c r="O5" s="6">
        <f>O19+O28+O10+O37+O41+O45+O49+O58+O62+O66+O70+O74+O78+O82+O86+O90</f>
        <v>152858724</v>
      </c>
      <c r="P5" s="6">
        <f t="shared" ref="P5:R5" si="2">P19+P28+P10+P37+P41+P45+P49+P58+P62+P66+P70+P74+P78+P82+P86+P90</f>
        <v>7965308</v>
      </c>
      <c r="Q5" s="6">
        <f t="shared" si="2"/>
        <v>79762286</v>
      </c>
      <c r="R5" s="6">
        <f t="shared" si="2"/>
        <v>18593819</v>
      </c>
      <c r="S5" s="6">
        <f>SUM(O5:R5)</f>
        <v>259180137</v>
      </c>
      <c r="T5" s="7"/>
      <c r="U5" s="6">
        <f>U19+U28+U10+U37+U41+U45+U49+U58+U62+U66+U70+U74+U78+U82+U86+U90+U94+U98</f>
        <v>140445371</v>
      </c>
      <c r="V5" s="6">
        <f t="shared" ref="V5:X5" si="3">V19+V28+V10+V37+V41+V45+V49+V58+V62+V66+V70+V74+V78+V82+V86+V90+V94+V98</f>
        <v>7538764</v>
      </c>
      <c r="W5" s="6">
        <f t="shared" si="3"/>
        <v>74282004</v>
      </c>
      <c r="X5" s="6">
        <f t="shared" si="3"/>
        <v>16100030</v>
      </c>
      <c r="Y5" s="6">
        <f>SUM(U5:X5)</f>
        <v>238366169</v>
      </c>
      <c r="Z5" s="7"/>
      <c r="AA5" s="6">
        <f>AA19+AA28+AA10+AA37+AA41+AA45+AA49+AA58+AA62+AA66+AA70+AA74+AA78+AA82+AA86+AA90+AA94+AA98</f>
        <v>0</v>
      </c>
      <c r="AB5" s="6">
        <f t="shared" ref="AB5:AD5" si="4">AB19+AB28+AB10+AB37+AB41+AB45+AB49+AB58+AB62+AB66+AB70+AB74+AB78+AB82+AB86+AB90+AB94+AB98</f>
        <v>0</v>
      </c>
      <c r="AC5" s="6">
        <f t="shared" si="4"/>
        <v>0</v>
      </c>
      <c r="AD5" s="6">
        <f t="shared" si="4"/>
        <v>0</v>
      </c>
      <c r="AE5" s="6">
        <f>SUM(AA5:AD5)</f>
        <v>0</v>
      </c>
      <c r="AG5" s="6">
        <f>AG19+AG28+AG10+AG37+AG41+AG45+AG49+AG58+AG62+AG66+AG70+AG74+AG78+AG82+AG86</f>
        <v>0</v>
      </c>
      <c r="AH5" s="6">
        <f t="shared" ref="AH5:AJ5" si="5">AH19+AH28+AH10+AH37+AH41+AH45+AH49+AH58+AH62+AH66+AH70+AH74+AH78+AH82+AH86</f>
        <v>0</v>
      </c>
      <c r="AI5" s="6">
        <f t="shared" si="5"/>
        <v>0</v>
      </c>
      <c r="AJ5" s="6">
        <f t="shared" si="5"/>
        <v>0</v>
      </c>
      <c r="AK5" s="6">
        <f>SUM(AG5:AJ5)</f>
        <v>0</v>
      </c>
      <c r="AL5" s="7"/>
      <c r="AM5" s="6">
        <f>AM19+AM28+AM10+AM37+AM41+AM45+AM49+AM58+AM62+AM66+AM70+AM74+AM78+AM82+AM86</f>
        <v>0</v>
      </c>
      <c r="AN5" s="6">
        <f t="shared" ref="AN5:AP5" si="6">AN19+AN28+AN10+AN37+AN41+AN45+AN49+AN58+AN62+AN66+AN70+AN74+AN78+AN82+AN86</f>
        <v>0</v>
      </c>
      <c r="AO5" s="6">
        <f t="shared" si="6"/>
        <v>0</v>
      </c>
      <c r="AP5" s="6">
        <f t="shared" si="6"/>
        <v>0</v>
      </c>
      <c r="AQ5" s="6">
        <f>SUM(AM5:AP5)</f>
        <v>0</v>
      </c>
      <c r="AR5" s="7"/>
      <c r="AS5" s="6">
        <f>AS19+AS28+AS10+AS37+AS41+AS45+AS49+AS58+AS62+AS66+AS70+AS74+AS78+AS82+AS86</f>
        <v>0</v>
      </c>
      <c r="AT5" s="6">
        <f t="shared" ref="AT5:AV5" si="7">AT19+AT28+AT10+AT37+AT41+AT45+AT49+AT58+AT62+AT66+AT70+AT74+AT78+AT82+AT86</f>
        <v>0</v>
      </c>
      <c r="AU5" s="6">
        <f t="shared" si="7"/>
        <v>0</v>
      </c>
      <c r="AV5" s="6">
        <f t="shared" si="7"/>
        <v>0</v>
      </c>
      <c r="AW5" s="6">
        <f>SUM(AS5:AV5)</f>
        <v>0</v>
      </c>
      <c r="AY5" s="6">
        <f>AY19+AY28+AY10+AY37+AY41+AY45+AY49+AY58+AY62+AY66+AY70+AY74+AY78+AY82+AY86</f>
        <v>0</v>
      </c>
      <c r="AZ5" s="6">
        <f t="shared" ref="AZ5:BB5" si="8">AZ19+AZ28+AZ10+AZ37+AZ41+AZ45+AZ49+AZ58+AZ62+AZ66+AZ70+AZ74+AZ78+AZ82+AZ86</f>
        <v>0</v>
      </c>
      <c r="BA5" s="6">
        <f t="shared" si="8"/>
        <v>0</v>
      </c>
      <c r="BB5" s="6">
        <f t="shared" si="8"/>
        <v>0</v>
      </c>
      <c r="BC5" s="6">
        <f>SUM(AY5:BB5)</f>
        <v>0</v>
      </c>
      <c r="BD5" s="7"/>
      <c r="BE5" s="6">
        <f>BE19+BE28+BE10+BE37+BE41+BE45+BE49+BE58+BE62+BE66+BE70+BE74+BE78+BE82+BE86</f>
        <v>0</v>
      </c>
      <c r="BF5" s="6">
        <f t="shared" ref="BF5:BH5" si="9">BF19+BF28+BF10+BF37+BF41+BF45+BF49+BF58+BF62+BF66+BF70+BF74+BF78+BF82+BF86</f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>BK19+BK28+BK10+BK37+BK41+BK45+BK49+BK58+BK62+BK66+BK70+BK74+BK78+BK82+BK86</f>
        <v>0</v>
      </c>
      <c r="BL5" s="6">
        <f t="shared" ref="BL5:BN5" si="10">BL19+BL28+BL10+BL37+BL41+BL45+BL49+BL58+BL62+BL66+BL70+BL74+BL78+BL82+BL86</f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>BQ19+BQ28+BQ10+BQ37+BQ41+BQ45+BQ49+BQ58+BQ62+BQ66+BQ70+BQ74+BQ78+BQ82+BQ86</f>
        <v>0</v>
      </c>
      <c r="BR5" s="6">
        <f t="shared" ref="BR5:BT5" si="11">BR19+BR28+BR10+BR37+BR41+BR45+BR49+BR58+BR62+BR66+BR70+BR74+BR78+BR82+BR86</f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>BW19+BW28+BW10+BW37+BW41+BW45+BW49+BW58+BW62+BW66+BW70+BW74+BW78+BW82+BW86+BW90+BW94+BW98</f>
        <v>557437787</v>
      </c>
      <c r="BX5" s="6">
        <f t="shared" ref="BX5:BZ5" si="12">BX19+BX28+BX10+BX37+BX41+BX45+BX49+BX58+BX62+BX66+BX70+BX74+BX78+BX82+BX86+BX90+BX94+BX98</f>
        <v>31332095</v>
      </c>
      <c r="BY5" s="6">
        <f t="shared" si="12"/>
        <v>314852942</v>
      </c>
      <c r="BZ5" s="6">
        <f t="shared" si="12"/>
        <v>73984969</v>
      </c>
      <c r="CA5" s="6">
        <f>SUM(BW5:BZ5)</f>
        <v>977607793</v>
      </c>
    </row>
    <row r="6" spans="1:81" x14ac:dyDescent="0.25">
      <c r="A6" s="35"/>
      <c r="B6" s="5" t="s">
        <v>22</v>
      </c>
      <c r="C6" s="8">
        <f>C20+C29+C11+C38+C42+C46+C50+C59+C63+C67+C71+C75+C79+C83</f>
        <v>96.370799999999988</v>
      </c>
      <c r="D6" s="8">
        <f t="shared" ref="D6:F6" si="13">D20+D29+D11+D38+D42+D46+D50+D59+D63+D67+D71+D75+D79+D83</f>
        <v>6.1892000000000005</v>
      </c>
      <c r="E6" s="8">
        <f t="shared" si="13"/>
        <v>84.742019999999997</v>
      </c>
      <c r="F6" s="8">
        <f t="shared" si="13"/>
        <v>5.4886999999999997</v>
      </c>
      <c r="G6" s="8">
        <f>SUM(C6:F6)</f>
        <v>192.79071999999996</v>
      </c>
      <c r="I6" s="8">
        <f>I20+I29+I11+I38+I42+I46+I50+I59+I63+I67+I71+I75+I79+I83+I87</f>
        <v>71.053700000000006</v>
      </c>
      <c r="J6" s="8">
        <f t="shared" ref="J6:L6" si="14">J20+J29+J11+J38+J42+J46+J50+J59+J63+J67+J71+J75+J79+J83+J87</f>
        <v>6.6417999999999999</v>
      </c>
      <c r="K6" s="8">
        <f t="shared" si="14"/>
        <v>88.74160999999998</v>
      </c>
      <c r="L6" s="8">
        <f t="shared" si="14"/>
        <v>5.8042999999999996</v>
      </c>
      <c r="M6" s="8">
        <f>SUM(I6:L6)</f>
        <v>172.24141</v>
      </c>
      <c r="O6" s="8">
        <f>O20+O29+O11+O38+O42+O46+O50+O59+O63+O67+O71+O75+O79+O83+O87+O91</f>
        <v>93.174299999999988</v>
      </c>
      <c r="P6" s="8">
        <f t="shared" ref="P6:R6" si="15">P20+P29+P11+P38+P42+P46+P50+P59+P63+P67+P71+P75+P79+P83+P87+P91</f>
        <v>6.3201000000000001</v>
      </c>
      <c r="Q6" s="8">
        <f t="shared" si="15"/>
        <v>83.989839000000003</v>
      </c>
      <c r="R6" s="8">
        <f t="shared" si="15"/>
        <v>5.4805000000000001</v>
      </c>
      <c r="S6" s="8">
        <f>SUM(O6:R6)</f>
        <v>188.96473900000001</v>
      </c>
      <c r="U6" s="8">
        <f>U20+U29+U11+U38+U42+U46+U50+U59+U63+U67+U71+U75+U79+U83+U87+U91+U95+U99</f>
        <v>78.924400000000006</v>
      </c>
      <c r="V6" s="8">
        <f t="shared" ref="V6:X6" si="16">V20+V29+V11+V38+V42+V46+V50+V59+V63+V67+V71+V75+V79+V83+V87+V91+V95+V99</f>
        <v>6.3673000000000002</v>
      </c>
      <c r="W6" s="8">
        <f t="shared" si="16"/>
        <v>82.593049999999991</v>
      </c>
      <c r="X6" s="8">
        <f t="shared" si="16"/>
        <v>5.4553080000000005</v>
      </c>
      <c r="Y6" s="8">
        <f>SUM(U6:X6)</f>
        <v>173.340058</v>
      </c>
      <c r="AA6" s="8">
        <f>AA20+AA29+AA11+AA38+AA42+AA46+AA50+AA59+AA63+AA67+AA71+AA75+AA79+AA83+AA87+AA91+AA95+AA99</f>
        <v>0</v>
      </c>
      <c r="AB6" s="8">
        <f t="shared" ref="AB6:AD6" si="17">AB20+AB29+AB11+AB38+AB42+AB46+AB50+AB59+AB63+AB67+AB71+AB75+AB79+AB83+AB87+AB91+AB95+AB99</f>
        <v>0</v>
      </c>
      <c r="AC6" s="8">
        <f t="shared" si="17"/>
        <v>0</v>
      </c>
      <c r="AD6" s="8">
        <f t="shared" si="17"/>
        <v>0</v>
      </c>
      <c r="AE6" s="8">
        <f>SUM(AA6:AD6)</f>
        <v>0</v>
      </c>
      <c r="AG6" s="8">
        <f>AG20+AG29+AG11+AG38+AG42+AG46+AG50+AG59+AG63+AG67+AG71+AG75+AG79+AG83+AG87</f>
        <v>0</v>
      </c>
      <c r="AH6" s="8">
        <f t="shared" ref="AH6:AJ6" si="18">AH20+AH29+AH11+AH38+AH42+AH46+AH50+AH59+AH63+AH67+AH71+AH75+AH79+AH83+AH87</f>
        <v>0</v>
      </c>
      <c r="AI6" s="8">
        <f t="shared" si="18"/>
        <v>0</v>
      </c>
      <c r="AJ6" s="8">
        <f t="shared" si="18"/>
        <v>0</v>
      </c>
      <c r="AK6" s="8">
        <f>SUM(AG6:AJ6)</f>
        <v>0</v>
      </c>
      <c r="AM6" s="8">
        <f>AM20+AM29+AM11+AM38+AM42+AM46+AM50+AM59+AM63+AM67+AM71+AM75+AM79+AM83+AM87</f>
        <v>0</v>
      </c>
      <c r="AN6" s="8">
        <f t="shared" ref="AN6:AP6" si="19">AN20+AN29+AN11+AN38+AN42+AN46+AN50+AN59+AN63+AN67+AN71+AN75+AN79+AN83+AN87</f>
        <v>0</v>
      </c>
      <c r="AO6" s="8">
        <f t="shared" si="19"/>
        <v>0</v>
      </c>
      <c r="AP6" s="8">
        <f t="shared" si="19"/>
        <v>0</v>
      </c>
      <c r="AQ6" s="8">
        <f>SUM(AM6:AP6)</f>
        <v>0</v>
      </c>
      <c r="AS6" s="8">
        <f>AS20+AS29+AS11+AS38+AS42+AS46+AS50+AS59+AS63+AS67+AS71+AS75+AS79+AS83+AS87</f>
        <v>0</v>
      </c>
      <c r="AT6" s="8">
        <f t="shared" ref="AT6:AV6" si="20">AT20+AT29+AT11+AT38+AT42+AT46+AT50+AT59+AT63+AT67+AT71+AT75+AT79+AT83+AT87</f>
        <v>0</v>
      </c>
      <c r="AU6" s="8">
        <f t="shared" si="20"/>
        <v>0</v>
      </c>
      <c r="AV6" s="8">
        <f t="shared" si="20"/>
        <v>0</v>
      </c>
      <c r="AW6" s="8">
        <f>SUM(AS6:AV6)</f>
        <v>0</v>
      </c>
      <c r="AY6" s="8">
        <f>AY20+AY29+AY11+AY38+AY42+AY46+AY50+AY59+AY63+AY67+AY71+AY75+AY79+AY83+AY87</f>
        <v>0</v>
      </c>
      <c r="AZ6" s="8">
        <f t="shared" ref="AZ6:BB6" si="21">AZ20+AZ29+AZ11+AZ38+AZ42+AZ46+AZ50+AZ59+AZ63+AZ67+AZ71+AZ75+AZ79+AZ83+AZ87</f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>BE20+BE29+BE11+BE38+BE42+BE46+BE50+BE59+BE63+BE67+BE71+BE75+BE79+BE83+BE87</f>
        <v>0</v>
      </c>
      <c r="BF6" s="8">
        <f t="shared" ref="BF6:BH6" si="22">BF20+BF29+BF11+BF38+BF42+BF46+BF50+BF59+BF63+BF67+BF71+BF75+BF79+BF83+BF87</f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>BK20+BK29+BK11+BK38+BK42+BK46+BK50+BK59+BK63+BK67+BK71+BK75+BK79+BK83+BK87</f>
        <v>0</v>
      </c>
      <c r="BL6" s="8">
        <f t="shared" ref="BL6:BN6" si="23">BL20+BL29+BL11+BL38+BL42+BL46+BL50+BL59+BL63+BL67+BL71+BL75+BL79+BL83+BL87</f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>BQ20+BQ29+BQ11+BQ38+BQ42+BQ46+BQ50+BQ59+BQ63+BQ67+BQ71+BQ75+BQ79+BQ83+BQ87</f>
        <v>0</v>
      </c>
      <c r="BR6" s="8">
        <f t="shared" ref="BR6:BT6" si="24">BR20+BR29+BR11+BR38+BR42+BR46+BR50+BR59+BR63+BR67+BR71+BR75+BR79+BR83+BR87</f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>BW20+BW29+BW11+BW38+BW42+BW46+BW50+BW59+BW63+BW67+BW71+BW75+BW79+BW83+BW87+BW91+BW95+BW99</f>
        <v>339.52319999999992</v>
      </c>
      <c r="BX6" s="8">
        <f t="shared" ref="BX6:BZ6" si="25">BX20+BX29+BX11+BX38+BX42+BX46+BX50+BX59+BX63+BX67+BX71+BX75+BX79+BX83+BX87+BX91+BX95+BX99</f>
        <v>25.5184</v>
      </c>
      <c r="BY6" s="8">
        <f t="shared" si="25"/>
        <v>340.06651900000003</v>
      </c>
      <c r="BZ6" s="8">
        <f t="shared" si="25"/>
        <v>22.228807999999997</v>
      </c>
      <c r="CA6" s="8">
        <f>SUM(BW6:BZ6)</f>
        <v>727.33692699999995</v>
      </c>
    </row>
    <row r="7" spans="1:81" x14ac:dyDescent="0.25">
      <c r="A7" s="28" t="s">
        <v>23</v>
      </c>
      <c r="B7" s="5"/>
      <c r="C7" s="9">
        <v>53821663</v>
      </c>
      <c r="D7" s="9">
        <v>420700</v>
      </c>
      <c r="E7" s="9">
        <v>9312536</v>
      </c>
      <c r="F7" s="9">
        <v>6544905</v>
      </c>
      <c r="G7" s="9">
        <f>SUM(C7:F7)</f>
        <v>70099804</v>
      </c>
      <c r="I7" s="9">
        <v>56965116</v>
      </c>
      <c r="J7" s="9">
        <v>366448</v>
      </c>
      <c r="K7" s="9">
        <v>8492732</v>
      </c>
      <c r="L7" s="9">
        <v>5841504</v>
      </c>
      <c r="M7" s="9">
        <f>SUM(I7:L7)</f>
        <v>71665800</v>
      </c>
      <c r="O7" s="9">
        <v>71844403</v>
      </c>
      <c r="P7" s="9">
        <v>303812</v>
      </c>
      <c r="Q7" s="9">
        <v>9004911</v>
      </c>
      <c r="R7" s="9">
        <v>6022017</v>
      </c>
      <c r="S7" s="9">
        <f>SUM(O7:R7)</f>
        <v>87175143</v>
      </c>
      <c r="U7" s="9">
        <v>79572038</v>
      </c>
      <c r="V7" s="9">
        <v>258093</v>
      </c>
      <c r="W7" s="9">
        <v>8429055</v>
      </c>
      <c r="X7" s="9">
        <v>5667246</v>
      </c>
      <c r="Y7" s="9">
        <f>SUM(U7:X7)</f>
        <v>93926432</v>
      </c>
      <c r="AA7" s="9"/>
      <c r="AB7" s="9"/>
      <c r="AC7" s="9"/>
      <c r="AD7" s="9"/>
      <c r="AE7" s="9">
        <f>SUM(AA7:AD7)</f>
        <v>0</v>
      </c>
      <c r="AG7" s="9"/>
      <c r="AH7" s="9"/>
      <c r="AI7" s="9"/>
      <c r="AJ7" s="9"/>
      <c r="AK7" s="9">
        <f>SUM(AG7:AJ7)</f>
        <v>0</v>
      </c>
      <c r="AL7" s="7"/>
      <c r="AM7" s="9"/>
      <c r="AN7" s="9"/>
      <c r="AO7" s="9"/>
      <c r="AP7" s="9"/>
      <c r="AQ7" s="9">
        <f>SUM(AM7:AP7)</f>
        <v>0</v>
      </c>
      <c r="AS7" s="9"/>
      <c r="AT7" s="9"/>
      <c r="AU7" s="9"/>
      <c r="AV7" s="9"/>
      <c r="AW7" s="9">
        <f>SUM(AS7:AV7)</f>
        <v>0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262203220</v>
      </c>
      <c r="BX7" s="9">
        <f>D7+J7+P7+V7+AB7+AH7+AN7+AT7+AZ7+BF7+BL7+BR7</f>
        <v>1349053</v>
      </c>
      <c r="BY7" s="9">
        <f>E7+K7+Q7+W7+AC7+AI7+AO7+AU7+BA7+BG7+BM7+BS7</f>
        <v>35239234</v>
      </c>
      <c r="BZ7" s="9">
        <f>F7+L7+R7+X7+AD7+AJ7+AP7+AV7+BB7+BH7+BN7+BT7</f>
        <v>24075672</v>
      </c>
      <c r="CA7" s="9">
        <f>SUM(BW7:BZ7)</f>
        <v>322867179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29" t="s">
        <v>25</v>
      </c>
      <c r="B10" s="15" t="s">
        <v>21</v>
      </c>
      <c r="C10" s="16">
        <f>C13+C15</f>
        <v>53622404</v>
      </c>
      <c r="D10" s="16">
        <f t="shared" ref="D10:F11" si="26">D13+D15</f>
        <v>0</v>
      </c>
      <c r="E10" s="16">
        <f>F13+F15</f>
        <v>0</v>
      </c>
      <c r="F10" s="16">
        <f t="shared" si="26"/>
        <v>0</v>
      </c>
      <c r="G10" s="17">
        <f>SUM(C10:F10)</f>
        <v>53622404</v>
      </c>
      <c r="I10" s="16">
        <f>I13+I15</f>
        <v>33985313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33985313</v>
      </c>
      <c r="O10" s="16">
        <f>O13+O15</f>
        <v>47339391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47339391</v>
      </c>
      <c r="T10" s="7"/>
      <c r="U10" s="16">
        <f>U13+U15</f>
        <v>41367673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41367673</v>
      </c>
      <c r="AA10" s="16">
        <f>AA13+AA15</f>
        <v>0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0</v>
      </c>
      <c r="AG10" s="16">
        <f>AG13+AG15</f>
        <v>0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0</v>
      </c>
      <c r="AL10" s="7"/>
      <c r="AM10" s="16">
        <f>AM13+AM15</f>
        <v>0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0</v>
      </c>
      <c r="AS10" s="16">
        <f>AS13+AS15</f>
        <v>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0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176314781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176314781</v>
      </c>
      <c r="CB10" s="7"/>
      <c r="CC10" s="7"/>
    </row>
    <row r="11" spans="1:81" x14ac:dyDescent="0.25">
      <c r="A11" s="29"/>
      <c r="B11" s="15" t="s">
        <v>22</v>
      </c>
      <c r="C11" s="18">
        <f>C14+C16</f>
        <v>79.794999999999987</v>
      </c>
      <c r="D11" s="18">
        <f t="shared" si="26"/>
        <v>0</v>
      </c>
      <c r="E11" s="18">
        <f>F14+F16</f>
        <v>0</v>
      </c>
      <c r="F11" s="18">
        <f t="shared" si="26"/>
        <v>0</v>
      </c>
      <c r="G11" s="18">
        <f>SUM(C11:F11)</f>
        <v>79.794999999999987</v>
      </c>
      <c r="I11" s="18">
        <f>I14+I16</f>
        <v>54.528000000000006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54.528000000000006</v>
      </c>
      <c r="O11" s="18">
        <f>O14+O16</f>
        <v>76.682999999999993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76.682999999999993</v>
      </c>
      <c r="U11" s="18">
        <f>U14+U16</f>
        <v>62.372999999999998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62.372999999999998</v>
      </c>
      <c r="AA11" s="18">
        <f>AA14+AA16</f>
        <v>0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0</v>
      </c>
      <c r="AG11" s="18">
        <f>AG14+AG16</f>
        <v>0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0</v>
      </c>
      <c r="AL11" s="7"/>
      <c r="AM11" s="18">
        <f>AM14+AM16</f>
        <v>0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0</v>
      </c>
      <c r="AS11" s="18">
        <f>AS14+AS16</f>
        <v>0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0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273.37899999999996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273.37899999999996</v>
      </c>
      <c r="CB11" s="7"/>
      <c r="CC11" s="7"/>
    </row>
    <row r="12" spans="1:81" x14ac:dyDescent="0.25">
      <c r="A12" s="36" t="s">
        <v>26</v>
      </c>
      <c r="B12" s="37"/>
      <c r="C12" s="37"/>
      <c r="D12" s="37"/>
      <c r="E12" s="37"/>
      <c r="F12" s="37"/>
      <c r="G12" s="37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40" t="s">
        <v>27</v>
      </c>
      <c r="B13" s="19" t="s">
        <v>21</v>
      </c>
      <c r="C13" s="20">
        <v>12737882</v>
      </c>
      <c r="D13" s="20"/>
      <c r="E13" s="20"/>
      <c r="F13" s="20"/>
      <c r="G13" s="21">
        <f>SUM(C13:F13)</f>
        <v>12737882</v>
      </c>
      <c r="I13" s="20">
        <v>11121456</v>
      </c>
      <c r="J13" s="20"/>
      <c r="K13" s="20"/>
      <c r="L13" s="20"/>
      <c r="M13" s="21">
        <f>SUM(I13:L13)</f>
        <v>11121456</v>
      </c>
      <c r="O13" s="20">
        <v>13463396</v>
      </c>
      <c r="P13" s="20"/>
      <c r="Q13" s="20"/>
      <c r="R13" s="20"/>
      <c r="S13" s="21">
        <f>SUM(O13:R13)</f>
        <v>13463396</v>
      </c>
      <c r="T13" s="22"/>
      <c r="U13" s="20">
        <v>25967553</v>
      </c>
      <c r="V13" s="20"/>
      <c r="W13" s="20"/>
      <c r="X13" s="20"/>
      <c r="Y13" s="21">
        <f>SUM(U13:X13)</f>
        <v>25967553</v>
      </c>
      <c r="AA13" s="20"/>
      <c r="AB13" s="20"/>
      <c r="AC13" s="20"/>
      <c r="AD13" s="20"/>
      <c r="AE13" s="21">
        <f>SUM(AA13:AD13)</f>
        <v>0</v>
      </c>
      <c r="AG13" s="20"/>
      <c r="AH13" s="20"/>
      <c r="AI13" s="20"/>
      <c r="AJ13" s="20"/>
      <c r="AK13" s="21">
        <f>SUM(AG13:AJ13)</f>
        <v>0</v>
      </c>
      <c r="AL13" s="7"/>
      <c r="AM13" s="20"/>
      <c r="AN13" s="20"/>
      <c r="AO13" s="20"/>
      <c r="AP13" s="20"/>
      <c r="AQ13" s="21">
        <f>SUM(AM13:AP13)</f>
        <v>0</v>
      </c>
      <c r="AS13" s="20"/>
      <c r="AT13" s="20"/>
      <c r="AU13" s="20"/>
      <c r="AV13" s="20"/>
      <c r="AW13" s="21">
        <f>SUM(AS13:AV13)</f>
        <v>0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7">C13+I13+O13+U13+AA13+AG13+AM13+AS13+AY13+BE13+BK13+BQ13</f>
        <v>63290287</v>
      </c>
      <c r="BX13" s="20">
        <f t="shared" si="27"/>
        <v>0</v>
      </c>
      <c r="BY13" s="20">
        <f t="shared" si="27"/>
        <v>0</v>
      </c>
      <c r="BZ13" s="20">
        <f t="shared" si="27"/>
        <v>0</v>
      </c>
      <c r="CA13" s="21">
        <f>SUM(BW13:BZ13)</f>
        <v>63290287</v>
      </c>
      <c r="CB13" s="7"/>
      <c r="CC13" s="7"/>
    </row>
    <row r="14" spans="1:81" x14ac:dyDescent="0.25">
      <c r="A14" s="40"/>
      <c r="B14" s="19" t="s">
        <v>22</v>
      </c>
      <c r="C14" s="23">
        <v>5.8890000000000002</v>
      </c>
      <c r="D14" s="23"/>
      <c r="E14" s="23"/>
      <c r="F14" s="23"/>
      <c r="G14" s="23">
        <f>SUM(C14:F14)</f>
        <v>5.8890000000000002</v>
      </c>
      <c r="I14" s="23">
        <v>6.3520000000000003</v>
      </c>
      <c r="J14" s="23"/>
      <c r="K14" s="23"/>
      <c r="L14" s="23"/>
      <c r="M14" s="23">
        <f>SUM(I14:L14)</f>
        <v>6.3520000000000003</v>
      </c>
      <c r="O14" s="23">
        <v>6.7830000000000004</v>
      </c>
      <c r="P14" s="23"/>
      <c r="Q14" s="23"/>
      <c r="R14" s="23"/>
      <c r="S14" s="23">
        <f>SUM(O14:R14)</f>
        <v>6.7830000000000004</v>
      </c>
      <c r="U14" s="23">
        <v>6.7290000000000001</v>
      </c>
      <c r="V14" s="23"/>
      <c r="W14" s="23"/>
      <c r="X14" s="23"/>
      <c r="Y14" s="23">
        <f>SUM(U14:X14)</f>
        <v>6.7290000000000001</v>
      </c>
      <c r="AA14" s="23"/>
      <c r="AB14" s="23"/>
      <c r="AC14" s="23"/>
      <c r="AD14" s="23"/>
      <c r="AE14" s="23">
        <f>SUM(AA14:AD14)</f>
        <v>0</v>
      </c>
      <c r="AG14" s="23"/>
      <c r="AH14" s="23"/>
      <c r="AI14" s="23"/>
      <c r="AJ14" s="23"/>
      <c r="AK14" s="23">
        <f>SUM(AG14:AJ14)</f>
        <v>0</v>
      </c>
      <c r="AM14" s="23"/>
      <c r="AN14" s="23"/>
      <c r="AO14" s="23"/>
      <c r="AP14" s="23"/>
      <c r="AQ14" s="23">
        <f>SUM(AM14:AP14)</f>
        <v>0</v>
      </c>
      <c r="AS14" s="23"/>
      <c r="AT14" s="23"/>
      <c r="AU14" s="23"/>
      <c r="AV14" s="23"/>
      <c r="AW14" s="23">
        <f>SUM(AS14:AV14)</f>
        <v>0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7"/>
        <v>25.753</v>
      </c>
      <c r="BX14" s="23">
        <f t="shared" si="27"/>
        <v>0</v>
      </c>
      <c r="BY14" s="23">
        <f t="shared" si="27"/>
        <v>0</v>
      </c>
      <c r="BZ14" s="23">
        <f t="shared" si="27"/>
        <v>0</v>
      </c>
      <c r="CA14" s="23">
        <f>SUM(BW14:BZ14)</f>
        <v>25.753</v>
      </c>
    </row>
    <row r="15" spans="1:81" x14ac:dyDescent="0.25">
      <c r="A15" s="38" t="s">
        <v>28</v>
      </c>
      <c r="B15" s="19" t="s">
        <v>21</v>
      </c>
      <c r="C15" s="20">
        <v>40884522</v>
      </c>
      <c r="D15" s="20"/>
      <c r="E15" s="20"/>
      <c r="F15" s="20"/>
      <c r="G15" s="21">
        <f>SUM(C15:F15)</f>
        <v>40884522</v>
      </c>
      <c r="I15" s="20">
        <v>22863857</v>
      </c>
      <c r="J15" s="20"/>
      <c r="K15" s="20"/>
      <c r="L15" s="20"/>
      <c r="M15" s="21">
        <f>SUM(I15:L15)</f>
        <v>22863857</v>
      </c>
      <c r="O15" s="20">
        <v>33875995</v>
      </c>
      <c r="P15" s="20"/>
      <c r="Q15" s="20"/>
      <c r="R15" s="20"/>
      <c r="S15" s="21">
        <f>SUM(O15:R15)</f>
        <v>33875995</v>
      </c>
      <c r="U15" s="20">
        <v>15400120</v>
      </c>
      <c r="V15" s="20"/>
      <c r="W15" s="20"/>
      <c r="X15" s="20"/>
      <c r="Y15" s="21">
        <f>SUM(U15:X15)</f>
        <v>15400120</v>
      </c>
      <c r="AA15" s="20"/>
      <c r="AB15" s="20"/>
      <c r="AC15" s="20"/>
      <c r="AD15" s="20"/>
      <c r="AE15" s="21">
        <f>SUM(AA15:AD15)</f>
        <v>0</v>
      </c>
      <c r="AG15" s="20"/>
      <c r="AH15" s="20"/>
      <c r="AI15" s="20"/>
      <c r="AJ15" s="20"/>
      <c r="AK15" s="21">
        <f>SUM(AG15:AJ15)</f>
        <v>0</v>
      </c>
      <c r="AM15" s="20"/>
      <c r="AN15" s="20"/>
      <c r="AO15" s="20"/>
      <c r="AP15" s="20"/>
      <c r="AQ15" s="21">
        <f>SUM(AM15:AP15)</f>
        <v>0</v>
      </c>
      <c r="AS15" s="20"/>
      <c r="AT15" s="20"/>
      <c r="AU15" s="20"/>
      <c r="AV15" s="20"/>
      <c r="AW15" s="21">
        <f>SUM(AS15:AV15)</f>
        <v>0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7"/>
        <v>113024494</v>
      </c>
      <c r="BX15" s="20">
        <f t="shared" si="27"/>
        <v>0</v>
      </c>
      <c r="BY15" s="20">
        <f t="shared" si="27"/>
        <v>0</v>
      </c>
      <c r="BZ15" s="20">
        <f t="shared" si="27"/>
        <v>0</v>
      </c>
      <c r="CA15" s="21">
        <f>SUM(BW15:BZ15)</f>
        <v>113024494</v>
      </c>
    </row>
    <row r="16" spans="1:81" x14ac:dyDescent="0.25">
      <c r="A16" s="39"/>
      <c r="B16" s="19" t="s">
        <v>22</v>
      </c>
      <c r="C16" s="23">
        <v>73.905999999999992</v>
      </c>
      <c r="D16" s="23"/>
      <c r="E16" s="23"/>
      <c r="F16" s="23"/>
      <c r="G16" s="23">
        <f>SUM(C16:F16)</f>
        <v>73.905999999999992</v>
      </c>
      <c r="I16" s="23">
        <v>48.176000000000002</v>
      </c>
      <c r="J16" s="23"/>
      <c r="K16" s="23"/>
      <c r="L16" s="23"/>
      <c r="M16" s="23">
        <f>SUM(I16:L16)</f>
        <v>48.176000000000002</v>
      </c>
      <c r="O16" s="23">
        <v>69.899999999999991</v>
      </c>
      <c r="P16" s="23"/>
      <c r="Q16" s="23"/>
      <c r="R16" s="23"/>
      <c r="S16" s="23">
        <f>SUM(O16:R16)</f>
        <v>69.899999999999991</v>
      </c>
      <c r="U16" s="23">
        <v>55.643999999999998</v>
      </c>
      <c r="V16" s="23"/>
      <c r="W16" s="23"/>
      <c r="X16" s="23"/>
      <c r="Y16" s="23">
        <f>SUM(U16:X16)</f>
        <v>55.643999999999998</v>
      </c>
      <c r="AA16" s="23"/>
      <c r="AB16" s="23"/>
      <c r="AC16" s="23"/>
      <c r="AD16" s="23"/>
      <c r="AE16" s="23">
        <f>SUM(AA16:AD16)</f>
        <v>0</v>
      </c>
      <c r="AG16" s="23"/>
      <c r="AH16" s="23"/>
      <c r="AI16" s="23"/>
      <c r="AJ16" s="23"/>
      <c r="AK16" s="23">
        <f>SUM(AG16:AJ16)</f>
        <v>0</v>
      </c>
      <c r="AM16" s="23"/>
      <c r="AN16" s="23"/>
      <c r="AO16" s="23"/>
      <c r="AP16" s="23"/>
      <c r="AQ16" s="23">
        <f>SUM(AM16:AP16)</f>
        <v>0</v>
      </c>
      <c r="AS16" s="23"/>
      <c r="AT16" s="23"/>
      <c r="AU16" s="23"/>
      <c r="AV16" s="23"/>
      <c r="AW16" s="23">
        <f>SUM(AS16:AV16)</f>
        <v>0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7"/>
        <v>247.62599999999998</v>
      </c>
      <c r="BX16" s="23">
        <f t="shared" si="27"/>
        <v>0</v>
      </c>
      <c r="BY16" s="23">
        <f t="shared" si="27"/>
        <v>0</v>
      </c>
      <c r="BZ16" s="23">
        <f t="shared" si="27"/>
        <v>0</v>
      </c>
      <c r="CA16" s="23">
        <f>SUM(BW16:BZ16)</f>
        <v>247.62599999999998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14"/>
      <c r="D18" s="14"/>
      <c r="E18" s="14"/>
      <c r="F18" s="14"/>
      <c r="G18" s="14"/>
    </row>
    <row r="19" spans="1:79" ht="19.5" customHeight="1" x14ac:dyDescent="0.25">
      <c r="A19" s="29" t="s">
        <v>59</v>
      </c>
      <c r="B19" s="15" t="s">
        <v>21</v>
      </c>
      <c r="C19" s="16">
        <f>C22+C24</f>
        <v>54496215</v>
      </c>
      <c r="D19" s="16">
        <f t="shared" ref="D19:F20" si="28">D22+D24</f>
        <v>5102851</v>
      </c>
      <c r="E19" s="16">
        <f t="shared" si="28"/>
        <v>58900818</v>
      </c>
      <c r="F19" s="16">
        <f t="shared" si="28"/>
        <v>11908020</v>
      </c>
      <c r="G19" s="16">
        <f>SUM(C19:F19)</f>
        <v>130407904</v>
      </c>
      <c r="I19" s="16">
        <f t="shared" ref="I19:L20" si="29">I22+I24</f>
        <v>54628822</v>
      </c>
      <c r="J19" s="16">
        <f t="shared" si="29"/>
        <v>5157891</v>
      </c>
      <c r="K19" s="16">
        <f t="shared" si="29"/>
        <v>56771120</v>
      </c>
      <c r="L19" s="16">
        <f t="shared" si="29"/>
        <v>11069153</v>
      </c>
      <c r="M19" s="16">
        <f>SUM(I19:L19)</f>
        <v>127626986</v>
      </c>
      <c r="O19" s="16">
        <f t="shared" ref="O19:R20" si="30">O22+O24</f>
        <v>58892680</v>
      </c>
      <c r="P19" s="16">
        <f t="shared" si="30"/>
        <v>5078970</v>
      </c>
      <c r="Q19" s="16">
        <f t="shared" si="30"/>
        <v>57179195</v>
      </c>
      <c r="R19" s="16">
        <f t="shared" si="30"/>
        <v>10921127</v>
      </c>
      <c r="S19" s="16">
        <f>SUM(O19:R19)</f>
        <v>132071972</v>
      </c>
      <c r="T19" s="7"/>
      <c r="U19" s="16">
        <f t="shared" ref="U19:X20" si="31">U22+U24</f>
        <v>55411474</v>
      </c>
      <c r="V19" s="16">
        <f t="shared" si="31"/>
        <v>4866067</v>
      </c>
      <c r="W19" s="16">
        <f t="shared" si="31"/>
        <v>52007509</v>
      </c>
      <c r="X19" s="16">
        <f t="shared" si="31"/>
        <v>9937784</v>
      </c>
      <c r="Y19" s="16">
        <f>SUM(U19:X19)</f>
        <v>122222834</v>
      </c>
      <c r="AA19" s="16">
        <f t="shared" ref="AA19:AD20" si="32">AA22+AA24</f>
        <v>0</v>
      </c>
      <c r="AB19" s="16">
        <f t="shared" si="32"/>
        <v>0</v>
      </c>
      <c r="AC19" s="16">
        <f t="shared" si="32"/>
        <v>0</v>
      </c>
      <c r="AD19" s="16">
        <f t="shared" si="32"/>
        <v>0</v>
      </c>
      <c r="AE19" s="16">
        <f>SUM(AA19:AD19)</f>
        <v>0</v>
      </c>
      <c r="AG19" s="16">
        <f t="shared" ref="AG19:AJ20" si="33">AG22+AG24</f>
        <v>0</v>
      </c>
      <c r="AH19" s="16">
        <f t="shared" si="33"/>
        <v>0</v>
      </c>
      <c r="AI19" s="16">
        <f t="shared" si="33"/>
        <v>0</v>
      </c>
      <c r="AJ19" s="16">
        <f t="shared" si="33"/>
        <v>0</v>
      </c>
      <c r="AK19" s="16">
        <f>SUM(AG19:AJ19)</f>
        <v>0</v>
      </c>
      <c r="AL19" s="7"/>
      <c r="AM19" s="16">
        <f t="shared" ref="AM19:AP20" si="34">AM22+AM24</f>
        <v>0</v>
      </c>
      <c r="AN19" s="16">
        <f t="shared" si="34"/>
        <v>0</v>
      </c>
      <c r="AO19" s="16">
        <f t="shared" si="34"/>
        <v>0</v>
      </c>
      <c r="AP19" s="16">
        <f t="shared" si="34"/>
        <v>0</v>
      </c>
      <c r="AQ19" s="16">
        <f>SUM(AM19:AP19)</f>
        <v>0</v>
      </c>
      <c r="AS19" s="16">
        <f t="shared" ref="AS19:AV20" si="35">AS22+AS24</f>
        <v>0</v>
      </c>
      <c r="AT19" s="16">
        <f t="shared" si="35"/>
        <v>0</v>
      </c>
      <c r="AU19" s="16">
        <f t="shared" si="35"/>
        <v>0</v>
      </c>
      <c r="AV19" s="16">
        <f t="shared" si="35"/>
        <v>0</v>
      </c>
      <c r="AW19" s="16">
        <f>SUM(AS19:AV19)</f>
        <v>0</v>
      </c>
      <c r="AY19" s="16">
        <f t="shared" ref="AY19:BB20" si="36">AY22+AY24</f>
        <v>0</v>
      </c>
      <c r="AZ19" s="16">
        <f t="shared" si="36"/>
        <v>0</v>
      </c>
      <c r="BA19" s="16">
        <f t="shared" si="36"/>
        <v>0</v>
      </c>
      <c r="BB19" s="16">
        <f t="shared" si="36"/>
        <v>0</v>
      </c>
      <c r="BC19" s="16">
        <f>SUM(AY19:BB19)</f>
        <v>0</v>
      </c>
      <c r="BD19" s="7"/>
      <c r="BE19" s="16">
        <f t="shared" ref="BE19:BH20" si="37">BE22+BE24</f>
        <v>0</v>
      </c>
      <c r="BF19" s="16">
        <f t="shared" si="37"/>
        <v>0</v>
      </c>
      <c r="BG19" s="16">
        <f t="shared" si="37"/>
        <v>0</v>
      </c>
      <c r="BH19" s="16">
        <f t="shared" si="37"/>
        <v>0</v>
      </c>
      <c r="BI19" s="16">
        <f>SUM(BE19:BH19)</f>
        <v>0</v>
      </c>
      <c r="BK19" s="16">
        <f t="shared" ref="BK19:BN20" si="38">BK22+BK24</f>
        <v>0</v>
      </c>
      <c r="BL19" s="16">
        <f t="shared" si="38"/>
        <v>0</v>
      </c>
      <c r="BM19" s="16">
        <f t="shared" si="38"/>
        <v>0</v>
      </c>
      <c r="BN19" s="16">
        <f t="shared" si="38"/>
        <v>0</v>
      </c>
      <c r="BO19" s="16">
        <f>SUM(BK19:BN19)</f>
        <v>0</v>
      </c>
      <c r="BQ19" s="16">
        <f t="shared" ref="BQ19:BT20" si="39">BQ22+BQ24</f>
        <v>0</v>
      </c>
      <c r="BR19" s="16">
        <f t="shared" si="39"/>
        <v>0</v>
      </c>
      <c r="BS19" s="16">
        <f t="shared" si="39"/>
        <v>0</v>
      </c>
      <c r="BT19" s="16">
        <f t="shared" si="39"/>
        <v>0</v>
      </c>
      <c r="BU19" s="16">
        <f>SUM(BQ19:BT19)</f>
        <v>0</v>
      </c>
      <c r="BW19" s="16">
        <f t="shared" ref="BW19:BZ20" si="40">BW22+BW24</f>
        <v>223429191</v>
      </c>
      <c r="BX19" s="16">
        <f t="shared" si="40"/>
        <v>20205779</v>
      </c>
      <c r="BY19" s="16">
        <f t="shared" si="40"/>
        <v>224858642</v>
      </c>
      <c r="BZ19" s="16">
        <f t="shared" si="40"/>
        <v>43836084</v>
      </c>
      <c r="CA19" s="16">
        <f>SUM(BW19:BZ19)</f>
        <v>512329696</v>
      </c>
    </row>
    <row r="20" spans="1:79" ht="19.5" customHeight="1" x14ac:dyDescent="0.25">
      <c r="A20" s="29"/>
      <c r="B20" s="15" t="s">
        <v>22</v>
      </c>
      <c r="C20" s="18">
        <f>C23+C25</f>
        <v>3.8800000000000001E-2</v>
      </c>
      <c r="D20" s="18">
        <f t="shared" si="28"/>
        <v>4.8272000000000004</v>
      </c>
      <c r="E20" s="18">
        <f t="shared" si="28"/>
        <v>79.58702000000001</v>
      </c>
      <c r="F20" s="18">
        <f t="shared" si="28"/>
        <v>5.3056999999999999</v>
      </c>
      <c r="G20" s="18">
        <f>SUM(C20:F20)</f>
        <v>89.758720000000011</v>
      </c>
      <c r="I20" s="18">
        <f t="shared" si="29"/>
        <v>1.2699999999999999E-2</v>
      </c>
      <c r="J20" s="18">
        <f t="shared" si="29"/>
        <v>5.1878000000000002</v>
      </c>
      <c r="K20" s="18">
        <f t="shared" si="29"/>
        <v>83.566409999999991</v>
      </c>
      <c r="L20" s="18">
        <f t="shared" si="29"/>
        <v>5.6223000000000001</v>
      </c>
      <c r="M20" s="18">
        <f>SUM(I20:L20)</f>
        <v>94.389209999999991</v>
      </c>
      <c r="O20" s="18">
        <f t="shared" si="30"/>
        <v>1.23E-2</v>
      </c>
      <c r="P20" s="18">
        <f t="shared" si="30"/>
        <v>4.9771000000000001</v>
      </c>
      <c r="Q20" s="18">
        <f t="shared" si="30"/>
        <v>78.586838999999998</v>
      </c>
      <c r="R20" s="18">
        <f t="shared" si="30"/>
        <v>5.2995000000000001</v>
      </c>
      <c r="S20" s="18">
        <f>SUM(O20:R20)</f>
        <v>88.875738999999996</v>
      </c>
      <c r="U20" s="18">
        <f t="shared" si="31"/>
        <v>1.24E-2</v>
      </c>
      <c r="V20" s="18">
        <f t="shared" si="31"/>
        <v>5.1413000000000002</v>
      </c>
      <c r="W20" s="18">
        <f t="shared" si="31"/>
        <v>74.884450000000001</v>
      </c>
      <c r="X20" s="18">
        <f t="shared" si="31"/>
        <v>5.258</v>
      </c>
      <c r="Y20" s="18">
        <f>SUM(U20:X20)</f>
        <v>85.296149999999997</v>
      </c>
      <c r="AA20" s="18">
        <f t="shared" si="32"/>
        <v>0</v>
      </c>
      <c r="AB20" s="18">
        <f t="shared" si="32"/>
        <v>0</v>
      </c>
      <c r="AC20" s="18">
        <f t="shared" si="32"/>
        <v>0</v>
      </c>
      <c r="AD20" s="18">
        <f t="shared" si="32"/>
        <v>0</v>
      </c>
      <c r="AE20" s="18">
        <f>SUM(AA20:AD20)</f>
        <v>0</v>
      </c>
      <c r="AG20" s="18">
        <f t="shared" si="33"/>
        <v>0</v>
      </c>
      <c r="AH20" s="18">
        <f t="shared" si="33"/>
        <v>0</v>
      </c>
      <c r="AI20" s="18">
        <f t="shared" si="33"/>
        <v>0</v>
      </c>
      <c r="AJ20" s="18">
        <f t="shared" si="33"/>
        <v>0</v>
      </c>
      <c r="AK20" s="18">
        <f>SUM(AG20:AJ20)</f>
        <v>0</v>
      </c>
      <c r="AM20" s="18">
        <f t="shared" si="34"/>
        <v>0</v>
      </c>
      <c r="AN20" s="18">
        <f t="shared" si="34"/>
        <v>0</v>
      </c>
      <c r="AO20" s="18">
        <f t="shared" si="34"/>
        <v>0</v>
      </c>
      <c r="AP20" s="18">
        <f t="shared" si="34"/>
        <v>0</v>
      </c>
      <c r="AQ20" s="18">
        <f>SUM(AM20:AP20)</f>
        <v>0</v>
      </c>
      <c r="AS20" s="18">
        <f t="shared" si="35"/>
        <v>0</v>
      </c>
      <c r="AT20" s="18">
        <f t="shared" si="35"/>
        <v>0</v>
      </c>
      <c r="AU20" s="18">
        <f t="shared" si="35"/>
        <v>0</v>
      </c>
      <c r="AV20" s="18">
        <f t="shared" si="35"/>
        <v>0</v>
      </c>
      <c r="AW20" s="18">
        <f>SUM(AS20:AV20)</f>
        <v>0</v>
      </c>
      <c r="AY20" s="18">
        <f t="shared" si="36"/>
        <v>0</v>
      </c>
      <c r="AZ20" s="18">
        <f t="shared" si="36"/>
        <v>0</v>
      </c>
      <c r="BA20" s="18">
        <f t="shared" si="36"/>
        <v>0</v>
      </c>
      <c r="BB20" s="18">
        <f t="shared" si="36"/>
        <v>0</v>
      </c>
      <c r="BC20" s="18">
        <f>SUM(AY20:BB20)</f>
        <v>0</v>
      </c>
      <c r="BE20" s="18">
        <f t="shared" si="37"/>
        <v>0</v>
      </c>
      <c r="BF20" s="18">
        <f t="shared" si="37"/>
        <v>0</v>
      </c>
      <c r="BG20" s="18">
        <f t="shared" si="37"/>
        <v>0</v>
      </c>
      <c r="BH20" s="18">
        <f t="shared" si="37"/>
        <v>0</v>
      </c>
      <c r="BI20" s="18">
        <f>SUM(BE20:BH20)</f>
        <v>0</v>
      </c>
      <c r="BK20" s="18">
        <f t="shared" si="38"/>
        <v>0</v>
      </c>
      <c r="BL20" s="18">
        <f t="shared" si="38"/>
        <v>0</v>
      </c>
      <c r="BM20" s="18">
        <f t="shared" si="38"/>
        <v>0</v>
      </c>
      <c r="BN20" s="18">
        <f t="shared" si="38"/>
        <v>0</v>
      </c>
      <c r="BO20" s="18">
        <f>SUM(BK20:BN20)</f>
        <v>0</v>
      </c>
      <c r="BQ20" s="18">
        <f t="shared" si="39"/>
        <v>0</v>
      </c>
      <c r="BR20" s="18">
        <f t="shared" si="39"/>
        <v>0</v>
      </c>
      <c r="BS20" s="18">
        <f t="shared" si="39"/>
        <v>0</v>
      </c>
      <c r="BT20" s="18">
        <f t="shared" si="39"/>
        <v>0</v>
      </c>
      <c r="BU20" s="18">
        <f>SUM(BQ20:BT20)</f>
        <v>0</v>
      </c>
      <c r="BW20" s="18">
        <f t="shared" si="40"/>
        <v>7.6200000000000004E-2</v>
      </c>
      <c r="BX20" s="18">
        <f t="shared" si="40"/>
        <v>20.133400000000002</v>
      </c>
      <c r="BY20" s="18">
        <f t="shared" si="40"/>
        <v>316.62471900000003</v>
      </c>
      <c r="BZ20" s="18">
        <f t="shared" si="40"/>
        <v>21.485499999999998</v>
      </c>
      <c r="CA20" s="18">
        <f>SUM(BW20:BZ20)</f>
        <v>358.31981900000005</v>
      </c>
    </row>
    <row r="21" spans="1:79" x14ac:dyDescent="0.25">
      <c r="A21" s="36" t="s">
        <v>26</v>
      </c>
      <c r="B21" s="37"/>
      <c r="C21" s="37"/>
      <c r="D21" s="37"/>
      <c r="E21" s="37"/>
      <c r="F21" s="37"/>
      <c r="G21" s="37"/>
    </row>
    <row r="22" spans="1:79" x14ac:dyDescent="0.25">
      <c r="A22" s="40" t="s">
        <v>30</v>
      </c>
      <c r="B22" s="19" t="s">
        <v>21</v>
      </c>
      <c r="C22" s="20">
        <v>54496215</v>
      </c>
      <c r="D22" s="20">
        <v>5071182</v>
      </c>
      <c r="E22" s="20">
        <v>58732127</v>
      </c>
      <c r="F22" s="20">
        <v>11899078</v>
      </c>
      <c r="G22" s="21">
        <f>SUM(C22:F22)</f>
        <v>130198602</v>
      </c>
      <c r="I22" s="20">
        <v>54628822</v>
      </c>
      <c r="J22" s="20">
        <v>5074096</v>
      </c>
      <c r="K22" s="20">
        <v>56596929</v>
      </c>
      <c r="L22" s="20">
        <v>11061081</v>
      </c>
      <c r="M22" s="21">
        <f>SUM(I22:L22)</f>
        <v>127360928</v>
      </c>
      <c r="O22" s="20">
        <v>58892680</v>
      </c>
      <c r="P22" s="20">
        <v>5048433</v>
      </c>
      <c r="Q22" s="20">
        <v>57018745</v>
      </c>
      <c r="R22" s="20">
        <v>10911866</v>
      </c>
      <c r="S22" s="21">
        <f>SUM(O22:R22)</f>
        <v>131871724</v>
      </c>
      <c r="U22" s="20">
        <v>55411474</v>
      </c>
      <c r="V22" s="20">
        <v>4836150</v>
      </c>
      <c r="W22" s="20">
        <v>51883377</v>
      </c>
      <c r="X22" s="20">
        <v>9926894</v>
      </c>
      <c r="Y22" s="21">
        <f>SUM(U22:X22)</f>
        <v>122057895</v>
      </c>
      <c r="AA22" s="20"/>
      <c r="AB22" s="20"/>
      <c r="AC22" s="20"/>
      <c r="AD22" s="20"/>
      <c r="AE22" s="21">
        <f>SUM(AA22:AD22)</f>
        <v>0</v>
      </c>
      <c r="AG22" s="20"/>
      <c r="AH22" s="20"/>
      <c r="AI22" s="20"/>
      <c r="AJ22" s="20"/>
      <c r="AK22" s="21">
        <f>SUM(AG22:AJ22)</f>
        <v>0</v>
      </c>
      <c r="AM22" s="20"/>
      <c r="AN22" s="20"/>
      <c r="AO22" s="20"/>
      <c r="AP22" s="20"/>
      <c r="AQ22" s="21">
        <f>SUM(AM22:AP22)</f>
        <v>0</v>
      </c>
      <c r="AS22" s="20"/>
      <c r="AT22" s="20"/>
      <c r="AU22" s="20"/>
      <c r="AV22" s="20"/>
      <c r="AW22" s="21">
        <f>SUM(AS22:AV22)</f>
        <v>0</v>
      </c>
      <c r="AY22" s="20"/>
      <c r="AZ22" s="20"/>
      <c r="BA22" s="20"/>
      <c r="BB22" s="20"/>
      <c r="BC22" s="21">
        <f>SUM(AY22:BB22)</f>
        <v>0</v>
      </c>
      <c r="BE22" s="20"/>
      <c r="BF22" s="20"/>
      <c r="BG22" s="20"/>
      <c r="BH22" s="20"/>
      <c r="BI22" s="21">
        <f>SUM(BE22:BH22)</f>
        <v>0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1">C22+I22+O22+U22+AA22+AG22+AM22+AS22+AY22+BE22+BK22+BQ22</f>
        <v>223429191</v>
      </c>
      <c r="BX22" s="20">
        <f t="shared" si="41"/>
        <v>20029861</v>
      </c>
      <c r="BY22" s="20">
        <f t="shared" si="41"/>
        <v>224231178</v>
      </c>
      <c r="BZ22" s="20">
        <f t="shared" si="41"/>
        <v>43798919</v>
      </c>
      <c r="CA22" s="21">
        <f>SUM(BW22:BZ22)</f>
        <v>511489149</v>
      </c>
    </row>
    <row r="23" spans="1:79" x14ac:dyDescent="0.25">
      <c r="A23" s="40"/>
      <c r="B23" s="19" t="s">
        <v>22</v>
      </c>
      <c r="C23" s="23">
        <v>3.8800000000000001E-2</v>
      </c>
      <c r="D23" s="23">
        <v>4.8272000000000004</v>
      </c>
      <c r="E23" s="23">
        <v>78.729600000000005</v>
      </c>
      <c r="F23" s="23">
        <v>5.3056999999999999</v>
      </c>
      <c r="G23" s="23">
        <f>SUM(C23:F23)</f>
        <v>88.901300000000006</v>
      </c>
      <c r="I23" s="23">
        <v>1.2699999999999999E-2</v>
      </c>
      <c r="J23" s="23">
        <v>5.1878000000000002</v>
      </c>
      <c r="K23" s="23">
        <v>82.726299999999995</v>
      </c>
      <c r="L23" s="23">
        <v>5.6223000000000001</v>
      </c>
      <c r="M23" s="23">
        <f>SUM(I23:L23)</f>
        <v>93.549099999999996</v>
      </c>
      <c r="O23" s="23">
        <v>1.23E-2</v>
      </c>
      <c r="P23" s="23">
        <v>4.9771000000000001</v>
      </c>
      <c r="Q23" s="23">
        <v>77.901200000000003</v>
      </c>
      <c r="R23" s="23">
        <v>5.2995000000000001</v>
      </c>
      <c r="S23" s="23">
        <f>SUM(O23:R23)</f>
        <v>88.190100000000001</v>
      </c>
      <c r="U23" s="23">
        <v>1.24E-2</v>
      </c>
      <c r="V23" s="23">
        <v>5.1413000000000002</v>
      </c>
      <c r="W23" s="23">
        <v>74.356800000000007</v>
      </c>
      <c r="X23" s="23">
        <v>5.258</v>
      </c>
      <c r="Y23" s="23">
        <f>SUM(U23:X23)</f>
        <v>84.768500000000003</v>
      </c>
      <c r="AA23" s="23"/>
      <c r="AB23" s="23"/>
      <c r="AC23" s="23"/>
      <c r="AD23" s="23"/>
      <c r="AE23" s="23">
        <f>SUM(AA23:AD23)</f>
        <v>0</v>
      </c>
      <c r="AG23" s="23"/>
      <c r="AH23" s="23"/>
      <c r="AI23" s="23"/>
      <c r="AJ23" s="23"/>
      <c r="AK23" s="23">
        <f>SUM(AG23:AJ23)</f>
        <v>0</v>
      </c>
      <c r="AM23" s="23"/>
      <c r="AN23" s="23"/>
      <c r="AO23" s="23"/>
      <c r="AP23" s="23"/>
      <c r="AQ23" s="23">
        <f>SUM(AM23:AP23)</f>
        <v>0</v>
      </c>
      <c r="AS23" s="23"/>
      <c r="AT23" s="23"/>
      <c r="AU23" s="23"/>
      <c r="AV23" s="23"/>
      <c r="AW23" s="23">
        <f>SUM(AS23:AV23)</f>
        <v>0</v>
      </c>
      <c r="AY23" s="23"/>
      <c r="AZ23" s="23"/>
      <c r="BA23" s="23"/>
      <c r="BB23" s="23"/>
      <c r="BC23" s="23">
        <f>SUM(AY23:BB23)</f>
        <v>0</v>
      </c>
      <c r="BE23" s="23"/>
      <c r="BF23" s="23"/>
      <c r="BG23" s="23"/>
      <c r="BH23" s="23"/>
      <c r="BI23" s="23">
        <f>SUM(BE23:BH23)</f>
        <v>0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1"/>
        <v>7.6200000000000004E-2</v>
      </c>
      <c r="BX23" s="23">
        <f t="shared" si="41"/>
        <v>20.133400000000002</v>
      </c>
      <c r="BY23" s="23">
        <f t="shared" si="41"/>
        <v>313.71390000000002</v>
      </c>
      <c r="BZ23" s="23">
        <f t="shared" si="41"/>
        <v>21.485499999999998</v>
      </c>
      <c r="CA23" s="23">
        <f>SUM(BW23:BZ23)</f>
        <v>355.40900000000005</v>
      </c>
    </row>
    <row r="24" spans="1:79" x14ac:dyDescent="0.25">
      <c r="A24" s="38" t="s">
        <v>31</v>
      </c>
      <c r="B24" s="19" t="s">
        <v>21</v>
      </c>
      <c r="C24" s="20"/>
      <c r="D24" s="20">
        <v>31669</v>
      </c>
      <c r="E24" s="20">
        <v>168691</v>
      </c>
      <c r="F24" s="20">
        <v>8942</v>
      </c>
      <c r="G24" s="21">
        <f>SUM(C24:F24)</f>
        <v>209302</v>
      </c>
      <c r="I24" s="20"/>
      <c r="J24" s="20">
        <v>83795</v>
      </c>
      <c r="K24" s="20">
        <v>174191</v>
      </c>
      <c r="L24" s="20">
        <v>8072</v>
      </c>
      <c r="M24" s="21">
        <f>SUM(I24:L24)</f>
        <v>266058</v>
      </c>
      <c r="O24" s="20"/>
      <c r="P24" s="20">
        <v>30537</v>
      </c>
      <c r="Q24" s="20">
        <v>160450</v>
      </c>
      <c r="R24" s="20">
        <v>9261</v>
      </c>
      <c r="S24" s="21">
        <f>SUM(O24:R24)</f>
        <v>200248</v>
      </c>
      <c r="U24" s="20"/>
      <c r="V24" s="20">
        <v>29917</v>
      </c>
      <c r="W24" s="20">
        <v>124132</v>
      </c>
      <c r="X24" s="20">
        <v>10890</v>
      </c>
      <c r="Y24" s="21">
        <f>SUM(U24:X24)</f>
        <v>164939</v>
      </c>
      <c r="AA24" s="20"/>
      <c r="AB24" s="20"/>
      <c r="AC24" s="20"/>
      <c r="AD24" s="20"/>
      <c r="AE24" s="21">
        <f>SUM(AA24:AD24)</f>
        <v>0</v>
      </c>
      <c r="AG24" s="20"/>
      <c r="AH24" s="20"/>
      <c r="AI24" s="20"/>
      <c r="AJ24" s="20"/>
      <c r="AK24" s="21">
        <f>SUM(AG24:AJ24)</f>
        <v>0</v>
      </c>
      <c r="AM24" s="20"/>
      <c r="AN24" s="20"/>
      <c r="AO24" s="20"/>
      <c r="AP24" s="20"/>
      <c r="AQ24" s="21">
        <f>SUM(AM24:AP24)</f>
        <v>0</v>
      </c>
      <c r="AS24" s="20"/>
      <c r="AT24" s="20"/>
      <c r="AU24" s="20"/>
      <c r="AV24" s="20"/>
      <c r="AW24" s="21">
        <f>SUM(AS24:AV24)</f>
        <v>0</v>
      </c>
      <c r="AY24" s="20"/>
      <c r="AZ24" s="20"/>
      <c r="BA24" s="20"/>
      <c r="BB24" s="20"/>
      <c r="BC24" s="21">
        <f>SUM(AY24:BB24)</f>
        <v>0</v>
      </c>
      <c r="BE24" s="20"/>
      <c r="BF24" s="20"/>
      <c r="BG24" s="20"/>
      <c r="BH24" s="20"/>
      <c r="BI24" s="21">
        <f>SUM(BE24:BH24)</f>
        <v>0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1"/>
        <v>0</v>
      </c>
      <c r="BX24" s="20">
        <f t="shared" si="41"/>
        <v>175918</v>
      </c>
      <c r="BY24" s="20">
        <f t="shared" si="41"/>
        <v>627464</v>
      </c>
      <c r="BZ24" s="20">
        <f t="shared" si="41"/>
        <v>37165</v>
      </c>
      <c r="CA24" s="21">
        <f>SUM(BW24:BZ24)</f>
        <v>840547</v>
      </c>
    </row>
    <row r="25" spans="1:79" x14ac:dyDescent="0.25">
      <c r="A25" s="39"/>
      <c r="B25" s="19" t="s">
        <v>22</v>
      </c>
      <c r="C25" s="23"/>
      <c r="D25" s="23"/>
      <c r="E25" s="23">
        <v>0.85741999999999996</v>
      </c>
      <c r="F25" s="23"/>
      <c r="G25" s="23">
        <f>SUM(C25:F25)</f>
        <v>0.85741999999999996</v>
      </c>
      <c r="I25" s="23"/>
      <c r="J25" s="23"/>
      <c r="K25" s="23">
        <v>0.84011000000000002</v>
      </c>
      <c r="L25" s="23"/>
      <c r="M25" s="23">
        <f>SUM(I25:L25)</f>
        <v>0.84011000000000002</v>
      </c>
      <c r="O25" s="23"/>
      <c r="P25" s="23"/>
      <c r="Q25" s="23">
        <v>0.685639</v>
      </c>
      <c r="R25" s="23"/>
      <c r="S25" s="23">
        <f>SUM(O25:R25)</f>
        <v>0.685639</v>
      </c>
      <c r="U25" s="23"/>
      <c r="V25" s="23"/>
      <c r="W25" s="23">
        <v>0.52764999999999995</v>
      </c>
      <c r="X25" s="23"/>
      <c r="Y25" s="23">
        <f>SUM(U25:X25)</f>
        <v>0.52764999999999995</v>
      </c>
      <c r="AA25" s="23"/>
      <c r="AB25" s="23"/>
      <c r="AC25" s="23"/>
      <c r="AD25" s="23"/>
      <c r="AE25" s="23">
        <f>SUM(AA25:AD25)</f>
        <v>0</v>
      </c>
      <c r="AG25" s="23"/>
      <c r="AH25" s="23"/>
      <c r="AI25" s="23"/>
      <c r="AJ25" s="23"/>
      <c r="AK25" s="23">
        <f>SUM(AG25:AJ25)</f>
        <v>0</v>
      </c>
      <c r="AM25" s="23"/>
      <c r="AN25" s="23"/>
      <c r="AO25" s="23"/>
      <c r="AP25" s="23"/>
      <c r="AQ25" s="23">
        <f>SUM(AM25:AP25)</f>
        <v>0</v>
      </c>
      <c r="AS25" s="23"/>
      <c r="AT25" s="23"/>
      <c r="AU25" s="23"/>
      <c r="AV25" s="23"/>
      <c r="AW25" s="23">
        <f>SUM(AS25:AV25)</f>
        <v>0</v>
      </c>
      <c r="AY25" s="23"/>
      <c r="AZ25" s="23"/>
      <c r="BA25" s="23"/>
      <c r="BB25" s="23"/>
      <c r="BC25" s="23">
        <f>SUM(AY25:BB25)</f>
        <v>0</v>
      </c>
      <c r="BE25" s="23"/>
      <c r="BF25" s="23"/>
      <c r="BG25" s="23"/>
      <c r="BH25" s="23"/>
      <c r="BI25" s="23">
        <f>SUM(BE25:BH25)</f>
        <v>0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1"/>
        <v>0</v>
      </c>
      <c r="BX25" s="23">
        <f t="shared" si="41"/>
        <v>0</v>
      </c>
      <c r="BY25" s="23">
        <f t="shared" si="41"/>
        <v>2.910819</v>
      </c>
      <c r="BZ25" s="23">
        <f t="shared" si="41"/>
        <v>0</v>
      </c>
      <c r="CA25" s="23">
        <f>SUM(BW25:BZ25)</f>
        <v>2.910819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32</v>
      </c>
      <c r="B27" s="24"/>
      <c r="C27" s="24"/>
      <c r="D27" s="24"/>
      <c r="E27" s="24"/>
      <c r="F27" s="24"/>
      <c r="G27" s="24"/>
    </row>
    <row r="28" spans="1:79" x14ac:dyDescent="0.25">
      <c r="A28" s="29" t="s">
        <v>33</v>
      </c>
      <c r="B28" s="15" t="s">
        <v>21</v>
      </c>
      <c r="C28" s="16">
        <f t="shared" ref="C28:F29" si="42">C31+C33</f>
        <v>19918703</v>
      </c>
      <c r="D28" s="16">
        <f t="shared" si="42"/>
        <v>1179631</v>
      </c>
      <c r="E28" s="16">
        <f t="shared" si="42"/>
        <v>13818074</v>
      </c>
      <c r="F28" s="16">
        <f t="shared" si="42"/>
        <v>8018013</v>
      </c>
      <c r="G28" s="17">
        <f>SUM(C28:F28)</f>
        <v>42934421</v>
      </c>
      <c r="I28" s="16">
        <f t="shared" ref="I28:L29" si="43">I31+I33</f>
        <v>17993629</v>
      </c>
      <c r="J28" s="16">
        <f t="shared" si="43"/>
        <v>1122367</v>
      </c>
      <c r="K28" s="16">
        <f t="shared" si="43"/>
        <v>12252876</v>
      </c>
      <c r="L28" s="16">
        <f t="shared" si="43"/>
        <v>7356352</v>
      </c>
      <c r="M28" s="17">
        <f>SUM(I28:L28)</f>
        <v>38725224</v>
      </c>
      <c r="O28" s="16">
        <f t="shared" ref="O28:R29" si="44">O31+O33</f>
        <v>18635312</v>
      </c>
      <c r="P28" s="16">
        <f t="shared" si="44"/>
        <v>1054512</v>
      </c>
      <c r="Q28" s="16">
        <f t="shared" si="44"/>
        <v>12226656</v>
      </c>
      <c r="R28" s="16">
        <f t="shared" si="44"/>
        <v>7135230</v>
      </c>
      <c r="S28" s="17">
        <f>SUM(O28:R28)</f>
        <v>39051710</v>
      </c>
      <c r="T28" s="7"/>
      <c r="U28" s="16">
        <f t="shared" ref="U28:X29" si="45">U31+U33</f>
        <v>16695807</v>
      </c>
      <c r="V28" s="16">
        <f t="shared" si="45"/>
        <v>899983</v>
      </c>
      <c r="W28" s="16">
        <f t="shared" si="45"/>
        <v>11027640</v>
      </c>
      <c r="X28" s="16">
        <f t="shared" si="45"/>
        <v>5619110</v>
      </c>
      <c r="Y28" s="17">
        <f>SUM(U28:X28)</f>
        <v>34242540</v>
      </c>
      <c r="AA28" s="16">
        <f t="shared" ref="AA28:AD29" si="46">AA31+AA33</f>
        <v>0</v>
      </c>
      <c r="AB28" s="16">
        <f t="shared" si="46"/>
        <v>0</v>
      </c>
      <c r="AC28" s="16">
        <f t="shared" si="46"/>
        <v>0</v>
      </c>
      <c r="AD28" s="16">
        <f t="shared" si="46"/>
        <v>0</v>
      </c>
      <c r="AE28" s="17">
        <f>SUM(AA28:AD28)</f>
        <v>0</v>
      </c>
      <c r="AG28" s="16">
        <f t="shared" ref="AG28:AJ29" si="47">AG31+AG33</f>
        <v>0</v>
      </c>
      <c r="AH28" s="16">
        <f t="shared" si="47"/>
        <v>0</v>
      </c>
      <c r="AI28" s="16">
        <f t="shared" si="47"/>
        <v>0</v>
      </c>
      <c r="AJ28" s="16">
        <f t="shared" si="47"/>
        <v>0</v>
      </c>
      <c r="AK28" s="17">
        <f>SUM(AG28:AJ28)</f>
        <v>0</v>
      </c>
      <c r="AL28" s="7"/>
      <c r="AM28" s="16">
        <f t="shared" ref="AM28:AP29" si="48">AM31+AM33</f>
        <v>0</v>
      </c>
      <c r="AN28" s="16">
        <f t="shared" si="48"/>
        <v>0</v>
      </c>
      <c r="AO28" s="16">
        <f t="shared" si="48"/>
        <v>0</v>
      </c>
      <c r="AP28" s="16">
        <f t="shared" si="48"/>
        <v>0</v>
      </c>
      <c r="AQ28" s="17">
        <f>SUM(AM28:AP28)</f>
        <v>0</v>
      </c>
      <c r="AS28" s="16">
        <f t="shared" ref="AS28:AV29" si="49">AS31+AS33</f>
        <v>0</v>
      </c>
      <c r="AT28" s="16">
        <f t="shared" si="49"/>
        <v>0</v>
      </c>
      <c r="AU28" s="16">
        <f t="shared" si="49"/>
        <v>0</v>
      </c>
      <c r="AV28" s="16">
        <f t="shared" si="49"/>
        <v>0</v>
      </c>
      <c r="AW28" s="17">
        <f>SUM(AS28:AV28)</f>
        <v>0</v>
      </c>
      <c r="AY28" s="16">
        <f t="shared" ref="AY28:BB29" si="50">AY31+AY33</f>
        <v>0</v>
      </c>
      <c r="AZ28" s="16">
        <f t="shared" si="50"/>
        <v>0</v>
      </c>
      <c r="BA28" s="16">
        <f t="shared" si="50"/>
        <v>0</v>
      </c>
      <c r="BB28" s="16">
        <f t="shared" si="50"/>
        <v>0</v>
      </c>
      <c r="BC28" s="17">
        <f>SUM(AY28:BB28)</f>
        <v>0</v>
      </c>
      <c r="BD28" s="7"/>
      <c r="BE28" s="16">
        <f t="shared" ref="BE28:BH29" si="51">BE31+BE33</f>
        <v>0</v>
      </c>
      <c r="BF28" s="16">
        <f t="shared" si="51"/>
        <v>0</v>
      </c>
      <c r="BG28" s="16">
        <f t="shared" si="51"/>
        <v>0</v>
      </c>
      <c r="BH28" s="16">
        <f t="shared" si="51"/>
        <v>0</v>
      </c>
      <c r="BI28" s="17">
        <f>SUM(BE28:BH28)</f>
        <v>0</v>
      </c>
      <c r="BK28" s="16">
        <f t="shared" ref="BK28:BN29" si="52">BK31+BK33</f>
        <v>0</v>
      </c>
      <c r="BL28" s="16">
        <f t="shared" si="52"/>
        <v>0</v>
      </c>
      <c r="BM28" s="16">
        <f t="shared" si="52"/>
        <v>0</v>
      </c>
      <c r="BN28" s="16">
        <f t="shared" si="52"/>
        <v>0</v>
      </c>
      <c r="BO28" s="17">
        <f>SUM(BK28:BN28)</f>
        <v>0</v>
      </c>
      <c r="BQ28" s="16">
        <f t="shared" ref="BQ28:BT29" si="53">BQ31+BQ33</f>
        <v>0</v>
      </c>
      <c r="BR28" s="16">
        <f t="shared" si="53"/>
        <v>0</v>
      </c>
      <c r="BS28" s="16">
        <f t="shared" si="53"/>
        <v>0</v>
      </c>
      <c r="BT28" s="16">
        <f t="shared" si="53"/>
        <v>0</v>
      </c>
      <c r="BU28" s="17">
        <f>SUM(BQ28:BT28)</f>
        <v>0</v>
      </c>
      <c r="BW28" s="16">
        <f t="shared" ref="BW28:BZ29" si="54">BW31+BW33</f>
        <v>73243451</v>
      </c>
      <c r="BX28" s="16">
        <f t="shared" si="54"/>
        <v>4256493</v>
      </c>
      <c r="BY28" s="16">
        <f t="shared" si="54"/>
        <v>49325246</v>
      </c>
      <c r="BZ28" s="16">
        <f t="shared" si="54"/>
        <v>28128705</v>
      </c>
      <c r="CA28" s="17">
        <f>SUM(BW28:BZ28)</f>
        <v>154953895</v>
      </c>
    </row>
    <row r="29" spans="1:79" x14ac:dyDescent="0.25">
      <c r="A29" s="29"/>
      <c r="B29" s="15" t="s">
        <v>22</v>
      </c>
      <c r="C29" s="18">
        <f t="shared" si="42"/>
        <v>16.536999999999999</v>
      </c>
      <c r="D29" s="18">
        <f t="shared" si="42"/>
        <v>1.3620000000000001</v>
      </c>
      <c r="E29" s="18">
        <f t="shared" si="42"/>
        <v>0</v>
      </c>
      <c r="F29" s="18">
        <f t="shared" si="42"/>
        <v>0</v>
      </c>
      <c r="G29" s="18">
        <f>SUM(C29:F29)</f>
        <v>17.899000000000001</v>
      </c>
      <c r="I29" s="18">
        <f t="shared" si="43"/>
        <v>16.513000000000002</v>
      </c>
      <c r="J29" s="18">
        <f t="shared" si="43"/>
        <v>1.454</v>
      </c>
      <c r="K29" s="18">
        <f t="shared" si="43"/>
        <v>0</v>
      </c>
      <c r="L29" s="18">
        <f t="shared" si="43"/>
        <v>0</v>
      </c>
      <c r="M29" s="18">
        <f>SUM(I29:L29)</f>
        <v>17.967000000000002</v>
      </c>
      <c r="O29" s="18">
        <f t="shared" si="44"/>
        <v>16.478999999999999</v>
      </c>
      <c r="P29" s="18">
        <f t="shared" si="44"/>
        <v>1.343</v>
      </c>
      <c r="Q29" s="18">
        <f t="shared" si="44"/>
        <v>0</v>
      </c>
      <c r="R29" s="18">
        <f t="shared" si="44"/>
        <v>0</v>
      </c>
      <c r="S29" s="18">
        <f>SUM(O29:R29)</f>
        <v>17.821999999999999</v>
      </c>
      <c r="U29" s="18">
        <f t="shared" si="45"/>
        <v>15.94</v>
      </c>
      <c r="V29" s="18">
        <f t="shared" si="45"/>
        <v>1.226</v>
      </c>
      <c r="W29" s="18">
        <f t="shared" si="45"/>
        <v>0</v>
      </c>
      <c r="X29" s="18">
        <f t="shared" si="45"/>
        <v>0</v>
      </c>
      <c r="Y29" s="18">
        <f>SUM(U29:X29)</f>
        <v>17.166</v>
      </c>
      <c r="AA29" s="18">
        <f t="shared" si="46"/>
        <v>0</v>
      </c>
      <c r="AB29" s="18">
        <f t="shared" si="46"/>
        <v>0</v>
      </c>
      <c r="AC29" s="18">
        <f t="shared" si="46"/>
        <v>0</v>
      </c>
      <c r="AD29" s="18">
        <f t="shared" si="46"/>
        <v>0</v>
      </c>
      <c r="AE29" s="18">
        <f>SUM(AA29:AD29)</f>
        <v>0</v>
      </c>
      <c r="AG29" s="18">
        <f t="shared" si="47"/>
        <v>0</v>
      </c>
      <c r="AH29" s="18">
        <f t="shared" si="47"/>
        <v>0</v>
      </c>
      <c r="AI29" s="18">
        <f t="shared" si="47"/>
        <v>0</v>
      </c>
      <c r="AJ29" s="18">
        <f t="shared" si="47"/>
        <v>0</v>
      </c>
      <c r="AK29" s="18">
        <f>SUM(AG29:AJ29)</f>
        <v>0</v>
      </c>
      <c r="AM29" s="18">
        <f t="shared" si="48"/>
        <v>0</v>
      </c>
      <c r="AN29" s="18">
        <f t="shared" si="48"/>
        <v>0</v>
      </c>
      <c r="AO29" s="18">
        <f t="shared" si="48"/>
        <v>0</v>
      </c>
      <c r="AP29" s="18">
        <f t="shared" si="48"/>
        <v>0</v>
      </c>
      <c r="AQ29" s="18">
        <f>SUM(AM29:AP29)</f>
        <v>0</v>
      </c>
      <c r="AS29" s="18">
        <f t="shared" si="49"/>
        <v>0</v>
      </c>
      <c r="AT29" s="18">
        <f t="shared" si="49"/>
        <v>0</v>
      </c>
      <c r="AU29" s="18">
        <f t="shared" si="49"/>
        <v>0</v>
      </c>
      <c r="AV29" s="18">
        <f t="shared" si="49"/>
        <v>0</v>
      </c>
      <c r="AW29" s="18">
        <f>SUM(AS29:AV29)</f>
        <v>0</v>
      </c>
      <c r="AY29" s="18">
        <f t="shared" si="50"/>
        <v>0</v>
      </c>
      <c r="AZ29" s="18">
        <f t="shared" si="50"/>
        <v>0</v>
      </c>
      <c r="BA29" s="18">
        <f t="shared" si="50"/>
        <v>0</v>
      </c>
      <c r="BB29" s="18">
        <f t="shared" si="50"/>
        <v>0</v>
      </c>
      <c r="BC29" s="18">
        <f>SUM(AY29:BB29)</f>
        <v>0</v>
      </c>
      <c r="BE29" s="18">
        <f t="shared" si="51"/>
        <v>0</v>
      </c>
      <c r="BF29" s="18">
        <f t="shared" si="51"/>
        <v>0</v>
      </c>
      <c r="BG29" s="18">
        <f t="shared" si="51"/>
        <v>0</v>
      </c>
      <c r="BH29" s="18">
        <f t="shared" si="51"/>
        <v>0</v>
      </c>
      <c r="BI29" s="18">
        <f>SUM(BE29:BH29)</f>
        <v>0</v>
      </c>
      <c r="BK29" s="18">
        <f t="shared" si="52"/>
        <v>0</v>
      </c>
      <c r="BL29" s="18">
        <f t="shared" si="52"/>
        <v>0</v>
      </c>
      <c r="BM29" s="18">
        <f t="shared" si="52"/>
        <v>0</v>
      </c>
      <c r="BN29" s="18">
        <f t="shared" si="52"/>
        <v>0</v>
      </c>
      <c r="BO29" s="18">
        <f>SUM(BK29:BN29)</f>
        <v>0</v>
      </c>
      <c r="BQ29" s="18">
        <f t="shared" si="53"/>
        <v>0</v>
      </c>
      <c r="BR29" s="18">
        <f t="shared" si="53"/>
        <v>0</v>
      </c>
      <c r="BS29" s="18">
        <f t="shared" si="53"/>
        <v>0</v>
      </c>
      <c r="BT29" s="18">
        <f t="shared" si="53"/>
        <v>0</v>
      </c>
      <c r="BU29" s="18">
        <f>SUM(BQ29:BT29)</f>
        <v>0</v>
      </c>
      <c r="BW29" s="18">
        <f t="shared" si="54"/>
        <v>65.468999999999994</v>
      </c>
      <c r="BX29" s="18">
        <f t="shared" si="54"/>
        <v>5.3849999999999998</v>
      </c>
      <c r="BY29" s="18">
        <f t="shared" si="54"/>
        <v>0</v>
      </c>
      <c r="BZ29" s="18">
        <f t="shared" si="54"/>
        <v>0</v>
      </c>
      <c r="CA29" s="18">
        <f>SUM(BW29:BZ29)</f>
        <v>70.853999999999999</v>
      </c>
    </row>
    <row r="30" spans="1:79" x14ac:dyDescent="0.25">
      <c r="A30" s="36" t="s">
        <v>26</v>
      </c>
      <c r="B30" s="37"/>
      <c r="C30" s="37"/>
      <c r="D30" s="37"/>
      <c r="E30" s="37"/>
      <c r="F30" s="37"/>
      <c r="G30" s="37"/>
    </row>
    <row r="31" spans="1:79" x14ac:dyDescent="0.25">
      <c r="A31" s="38" t="s">
        <v>34</v>
      </c>
      <c r="B31" s="19" t="s">
        <v>21</v>
      </c>
      <c r="C31" s="20">
        <v>18601289</v>
      </c>
      <c r="D31" s="20">
        <v>1179631</v>
      </c>
      <c r="E31" s="20">
        <v>2642807</v>
      </c>
      <c r="F31" s="20">
        <v>1275150</v>
      </c>
      <c r="G31" s="21">
        <f>SUM(C31:F31)</f>
        <v>23698877</v>
      </c>
      <c r="I31" s="20">
        <v>16846990</v>
      </c>
      <c r="J31" s="20">
        <v>1122367</v>
      </c>
      <c r="K31" s="20">
        <v>2422007</v>
      </c>
      <c r="L31" s="20">
        <v>1156041</v>
      </c>
      <c r="M31" s="21">
        <f>SUM(I31:L31)</f>
        <v>21547405</v>
      </c>
      <c r="O31" s="20">
        <v>17669005</v>
      </c>
      <c r="P31" s="20">
        <v>1054512</v>
      </c>
      <c r="Q31" s="20">
        <v>2487666</v>
      </c>
      <c r="R31" s="20">
        <v>1141025</v>
      </c>
      <c r="S31" s="21">
        <f>SUM(O31:R31)</f>
        <v>22352208</v>
      </c>
      <c r="U31" s="20">
        <v>15994077</v>
      </c>
      <c r="V31" s="20">
        <v>899983</v>
      </c>
      <c r="W31" s="20">
        <v>2286798</v>
      </c>
      <c r="X31" s="20">
        <v>1104586</v>
      </c>
      <c r="Y31" s="21">
        <f>SUM(U31:X31)</f>
        <v>20285444</v>
      </c>
      <c r="AA31" s="20"/>
      <c r="AB31" s="20"/>
      <c r="AC31" s="20"/>
      <c r="AD31" s="20"/>
      <c r="AE31" s="21">
        <f>SUM(AA31:AD31)</f>
        <v>0</v>
      </c>
      <c r="AG31" s="20"/>
      <c r="AH31" s="20"/>
      <c r="AI31" s="20"/>
      <c r="AJ31" s="20"/>
      <c r="AK31" s="21">
        <f>SUM(AG31:AJ31)</f>
        <v>0</v>
      </c>
      <c r="AM31" s="20"/>
      <c r="AN31" s="20"/>
      <c r="AO31" s="20"/>
      <c r="AP31" s="20"/>
      <c r="AQ31" s="21">
        <f>SUM(AM31:AP31)</f>
        <v>0</v>
      </c>
      <c r="AS31" s="20"/>
      <c r="AT31" s="20"/>
      <c r="AU31" s="20"/>
      <c r="AV31" s="20"/>
      <c r="AW31" s="21">
        <f>SUM(AS31:AV31)</f>
        <v>0</v>
      </c>
      <c r="AY31" s="20"/>
      <c r="AZ31" s="20"/>
      <c r="BA31" s="20"/>
      <c r="BB31" s="20"/>
      <c r="BC31" s="21">
        <f>SUM(AY31:BB31)</f>
        <v>0</v>
      </c>
      <c r="BE31" s="20"/>
      <c r="BF31" s="20"/>
      <c r="BG31" s="20"/>
      <c r="BH31" s="20"/>
      <c r="BI31" s="21">
        <f>SUM(BE31:BH31)</f>
        <v>0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5">C31+I31+O31+U31+AA31+AG31+AM31+AS31+AY31+BE31+BK31+BQ31</f>
        <v>69111361</v>
      </c>
      <c r="BX31" s="20">
        <f t="shared" si="55"/>
        <v>4256493</v>
      </c>
      <c r="BY31" s="20">
        <f t="shared" si="55"/>
        <v>9839278</v>
      </c>
      <c r="BZ31" s="20">
        <f t="shared" si="55"/>
        <v>4676802</v>
      </c>
      <c r="CA31" s="21">
        <f>SUM(BW31:BZ31)</f>
        <v>87883934</v>
      </c>
    </row>
    <row r="32" spans="1:79" x14ac:dyDescent="0.25">
      <c r="A32" s="39"/>
      <c r="B32" s="19" t="s">
        <v>22</v>
      </c>
      <c r="C32" s="25">
        <v>16.536999999999999</v>
      </c>
      <c r="D32" s="25">
        <v>1.3620000000000001</v>
      </c>
      <c r="E32" s="23"/>
      <c r="F32" s="23"/>
      <c r="G32" s="23">
        <f>SUM(C32:F32)</f>
        <v>17.899000000000001</v>
      </c>
      <c r="I32" s="25">
        <v>16.513000000000002</v>
      </c>
      <c r="J32" s="25">
        <v>1.454</v>
      </c>
      <c r="K32" s="23"/>
      <c r="L32" s="23"/>
      <c r="M32" s="23">
        <f>SUM(I32:L32)</f>
        <v>17.967000000000002</v>
      </c>
      <c r="O32" s="25">
        <v>16.478999999999999</v>
      </c>
      <c r="P32" s="25">
        <v>1.343</v>
      </c>
      <c r="Q32" s="23"/>
      <c r="R32" s="23"/>
      <c r="S32" s="23">
        <f>SUM(O32:R32)</f>
        <v>17.821999999999999</v>
      </c>
      <c r="U32" s="25">
        <v>15.94</v>
      </c>
      <c r="V32" s="25">
        <v>1.226</v>
      </c>
      <c r="W32" s="23"/>
      <c r="X32" s="23"/>
      <c r="Y32" s="23">
        <f>SUM(U32:X32)</f>
        <v>17.166</v>
      </c>
      <c r="AA32" s="25"/>
      <c r="AB32" s="25"/>
      <c r="AC32" s="23"/>
      <c r="AD32" s="23"/>
      <c r="AE32" s="23">
        <f>SUM(AA32:AD32)</f>
        <v>0</v>
      </c>
      <c r="AG32" s="25"/>
      <c r="AH32" s="25"/>
      <c r="AI32" s="23"/>
      <c r="AJ32" s="23"/>
      <c r="AK32" s="23">
        <f>SUM(AG32:AJ32)</f>
        <v>0</v>
      </c>
      <c r="AM32" s="25"/>
      <c r="AN32" s="25"/>
      <c r="AO32" s="23"/>
      <c r="AP32" s="23"/>
      <c r="AQ32" s="23">
        <f>SUM(AM32:AP32)</f>
        <v>0</v>
      </c>
      <c r="AS32" s="25"/>
      <c r="AT32" s="25"/>
      <c r="AU32" s="23"/>
      <c r="AV32" s="23"/>
      <c r="AW32" s="23">
        <f>SUM(AS32:AV32)</f>
        <v>0</v>
      </c>
      <c r="AY32" s="25"/>
      <c r="AZ32" s="25"/>
      <c r="BA32" s="23"/>
      <c r="BB32" s="23"/>
      <c r="BC32" s="23">
        <f>SUM(AY32:BB32)</f>
        <v>0</v>
      </c>
      <c r="BE32" s="25"/>
      <c r="BF32" s="25"/>
      <c r="BG32" s="23"/>
      <c r="BH32" s="23"/>
      <c r="BI32" s="23">
        <f>SUM(BE32:BH32)</f>
        <v>0</v>
      </c>
      <c r="BK32" s="25"/>
      <c r="BL32" s="25"/>
      <c r="BM32" s="23"/>
      <c r="BN32" s="23"/>
      <c r="BO32" s="23">
        <f>SUM(BK32:BN32)</f>
        <v>0</v>
      </c>
      <c r="BQ32" s="25"/>
      <c r="BR32" s="25"/>
      <c r="BS32" s="23"/>
      <c r="BT32" s="23"/>
      <c r="BU32" s="23">
        <f>SUM(BQ32:BT32)</f>
        <v>0</v>
      </c>
      <c r="BW32" s="25">
        <f t="shared" si="55"/>
        <v>65.468999999999994</v>
      </c>
      <c r="BX32" s="25">
        <f t="shared" si="55"/>
        <v>5.3849999999999998</v>
      </c>
      <c r="BY32" s="23">
        <f t="shared" si="55"/>
        <v>0</v>
      </c>
      <c r="BZ32" s="23">
        <f t="shared" si="55"/>
        <v>0</v>
      </c>
      <c r="CA32" s="23">
        <f>SUM(BW32:BZ32)</f>
        <v>70.853999999999999</v>
      </c>
    </row>
    <row r="33" spans="1:79" x14ac:dyDescent="0.25">
      <c r="A33" s="38" t="s">
        <v>35</v>
      </c>
      <c r="B33" s="19" t="s">
        <v>21</v>
      </c>
      <c r="C33" s="20">
        <v>1317414</v>
      </c>
      <c r="D33" s="20"/>
      <c r="E33" s="20">
        <v>11175267</v>
      </c>
      <c r="F33" s="20">
        <v>6742863</v>
      </c>
      <c r="G33" s="21">
        <f>SUM(C33:F33)</f>
        <v>19235544</v>
      </c>
      <c r="I33" s="20">
        <v>1146639</v>
      </c>
      <c r="J33" s="20"/>
      <c r="K33" s="20">
        <v>9830869</v>
      </c>
      <c r="L33" s="20">
        <v>6200311</v>
      </c>
      <c r="M33" s="21">
        <f>SUM(I33:L33)</f>
        <v>17177819</v>
      </c>
      <c r="O33" s="20">
        <v>966307</v>
      </c>
      <c r="P33" s="20"/>
      <c r="Q33" s="20">
        <v>9738990</v>
      </c>
      <c r="R33" s="20">
        <v>5994205</v>
      </c>
      <c r="S33" s="21">
        <f>SUM(O33:R33)</f>
        <v>16699502</v>
      </c>
      <c r="U33" s="20">
        <v>701730</v>
      </c>
      <c r="V33" s="20"/>
      <c r="W33" s="20">
        <v>8740842</v>
      </c>
      <c r="X33" s="20">
        <v>4514524</v>
      </c>
      <c r="Y33" s="21">
        <f>SUM(U33:X33)</f>
        <v>13957096</v>
      </c>
      <c r="AA33" s="20"/>
      <c r="AB33" s="20"/>
      <c r="AC33" s="20"/>
      <c r="AD33" s="20"/>
      <c r="AE33" s="21">
        <f>SUM(AA33:AD33)</f>
        <v>0</v>
      </c>
      <c r="AG33" s="20"/>
      <c r="AH33" s="20"/>
      <c r="AI33" s="20"/>
      <c r="AJ33" s="20"/>
      <c r="AK33" s="21">
        <f>SUM(AG33:AJ33)</f>
        <v>0</v>
      </c>
      <c r="AM33" s="20"/>
      <c r="AN33" s="20"/>
      <c r="AO33" s="20"/>
      <c r="AP33" s="20"/>
      <c r="AQ33" s="21">
        <f>SUM(AM33:AP33)</f>
        <v>0</v>
      </c>
      <c r="AS33" s="20"/>
      <c r="AT33" s="20"/>
      <c r="AU33" s="20"/>
      <c r="AV33" s="20"/>
      <c r="AW33" s="21">
        <f>SUM(AS33:AV33)</f>
        <v>0</v>
      </c>
      <c r="AY33" s="20"/>
      <c r="AZ33" s="20"/>
      <c r="BA33" s="20"/>
      <c r="BB33" s="20"/>
      <c r="BC33" s="21">
        <f>SUM(AY33:BB33)</f>
        <v>0</v>
      </c>
      <c r="BE33" s="20"/>
      <c r="BF33" s="20"/>
      <c r="BG33" s="20"/>
      <c r="BH33" s="20"/>
      <c r="BI33" s="21">
        <f>SUM(BE33:BH33)</f>
        <v>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5"/>
        <v>4132090</v>
      </c>
      <c r="BX33" s="20">
        <f t="shared" si="55"/>
        <v>0</v>
      </c>
      <c r="BY33" s="20">
        <f t="shared" si="55"/>
        <v>39485968</v>
      </c>
      <c r="BZ33" s="20">
        <f t="shared" si="55"/>
        <v>23451903</v>
      </c>
      <c r="CA33" s="21">
        <f>SUM(BW33:BZ33)</f>
        <v>67069961</v>
      </c>
    </row>
    <row r="34" spans="1:79" x14ac:dyDescent="0.25">
      <c r="A34" s="39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5"/>
        <v>0</v>
      </c>
      <c r="BX34" s="23">
        <f t="shared" si="55"/>
        <v>0</v>
      </c>
      <c r="BY34" s="23">
        <f t="shared" si="55"/>
        <v>0</v>
      </c>
      <c r="BZ34" s="23">
        <f t="shared" si="55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36</v>
      </c>
      <c r="B36" s="24"/>
      <c r="C36" s="24"/>
      <c r="D36" s="24"/>
      <c r="E36" s="24"/>
      <c r="F36" s="24"/>
      <c r="G36" s="24"/>
    </row>
    <row r="37" spans="1:79" x14ac:dyDescent="0.25">
      <c r="A37" s="29" t="s">
        <v>37</v>
      </c>
      <c r="B37" s="15" t="s">
        <v>21</v>
      </c>
      <c r="C37" s="16"/>
      <c r="D37" s="16"/>
      <c r="E37" s="16">
        <v>79022</v>
      </c>
      <c r="F37" s="16"/>
      <c r="G37" s="17">
        <f>SUM(C37:F37)</f>
        <v>79022</v>
      </c>
      <c r="I37" s="16"/>
      <c r="J37" s="16"/>
      <c r="K37" s="16">
        <v>75068</v>
      </c>
      <c r="L37" s="16"/>
      <c r="M37" s="17">
        <f>SUM(I37:L37)</f>
        <v>75068</v>
      </c>
      <c r="O37" s="16"/>
      <c r="P37" s="16"/>
      <c r="Q37" s="16">
        <v>76344</v>
      </c>
      <c r="R37" s="16"/>
      <c r="S37" s="17">
        <f>SUM(O37:R37)</f>
        <v>76344</v>
      </c>
      <c r="T37" s="7"/>
      <c r="U37" s="16">
        <v>418217</v>
      </c>
      <c r="V37" s="16">
        <v>0</v>
      </c>
      <c r="W37" s="16">
        <v>868689</v>
      </c>
      <c r="X37" s="16"/>
      <c r="Y37" s="17">
        <f>SUM(U37:X37)</f>
        <v>1286906</v>
      </c>
      <c r="AA37" s="16">
        <v>0</v>
      </c>
      <c r="AB37" s="16">
        <v>0</v>
      </c>
      <c r="AC37" s="16"/>
      <c r="AD37" s="16">
        <v>0</v>
      </c>
      <c r="AE37" s="17">
        <f>SUM(AA37:AD37)</f>
        <v>0</v>
      </c>
      <c r="AG37" s="16">
        <v>0</v>
      </c>
      <c r="AH37" s="16">
        <v>0</v>
      </c>
      <c r="AI37" s="16"/>
      <c r="AJ37" s="16">
        <v>0</v>
      </c>
      <c r="AK37" s="17">
        <f>SUM(AG37:AJ37)</f>
        <v>0</v>
      </c>
      <c r="AL37" s="7"/>
      <c r="AM37" s="16">
        <v>0</v>
      </c>
      <c r="AN37" s="16">
        <v>0</v>
      </c>
      <c r="AO37" s="16"/>
      <c r="AP37" s="16">
        <v>0</v>
      </c>
      <c r="AQ37" s="17">
        <f>SUM(AM37:AP37)</f>
        <v>0</v>
      </c>
      <c r="AS37" s="16">
        <v>0</v>
      </c>
      <c r="AT37" s="16">
        <v>0</v>
      </c>
      <c r="AU37" s="16"/>
      <c r="AV37" s="16">
        <v>0</v>
      </c>
      <c r="AW37" s="17">
        <f>SUM(AS37:AV37)</f>
        <v>0</v>
      </c>
      <c r="AY37" s="16">
        <v>0</v>
      </c>
      <c r="AZ37" s="16">
        <v>0</v>
      </c>
      <c r="BA37" s="16"/>
      <c r="BB37" s="16">
        <v>0</v>
      </c>
      <c r="BC37" s="17">
        <f>SUM(AY37:BB37)</f>
        <v>0</v>
      </c>
      <c r="BD37" s="7"/>
      <c r="BE37" s="16">
        <v>0</v>
      </c>
      <c r="BF37" s="16">
        <v>0</v>
      </c>
      <c r="BG37" s="16"/>
      <c r="BH37" s="16">
        <v>0</v>
      </c>
      <c r="BI37" s="17">
        <f>SUM(BE37:BH37)</f>
        <v>0</v>
      </c>
      <c r="BK37" s="16">
        <v>0</v>
      </c>
      <c r="BL37" s="16">
        <v>0</v>
      </c>
      <c r="BM37" s="16"/>
      <c r="BN37" s="16">
        <v>0</v>
      </c>
      <c r="BO37" s="17">
        <f>SUM(BK37:BN37)</f>
        <v>0</v>
      </c>
      <c r="BQ37" s="16">
        <v>0</v>
      </c>
      <c r="BR37" s="16">
        <v>0</v>
      </c>
      <c r="BS37" s="16"/>
      <c r="BT37" s="16">
        <v>0</v>
      </c>
      <c r="BU37" s="17">
        <f>SUM(BQ37:BT37)</f>
        <v>0</v>
      </c>
      <c r="BW37" s="16">
        <f t="shared" ref="BW37:BZ38" si="56">C37+I37+O37+U37+AA37+AG37+AM37+AS37+AY37+BE37+BK37+BQ37</f>
        <v>418217</v>
      </c>
      <c r="BX37" s="16">
        <f t="shared" si="56"/>
        <v>0</v>
      </c>
      <c r="BY37" s="16">
        <f t="shared" si="56"/>
        <v>1099123</v>
      </c>
      <c r="BZ37" s="16">
        <f t="shared" si="56"/>
        <v>0</v>
      </c>
      <c r="CA37" s="17">
        <f>SUM(BW37:BZ37)</f>
        <v>1517340</v>
      </c>
    </row>
    <row r="38" spans="1:79" x14ac:dyDescent="0.25">
      <c r="A38" s="29"/>
      <c r="B38" s="15" t="s">
        <v>22</v>
      </c>
      <c r="C38" s="18"/>
      <c r="D38" s="18"/>
      <c r="E38" s="18">
        <v>0.13300000000000001</v>
      </c>
      <c r="F38" s="18"/>
      <c r="G38" s="18">
        <f>SUM(C38:F38)</f>
        <v>0.13300000000000001</v>
      </c>
      <c r="I38" s="18"/>
      <c r="J38" s="18"/>
      <c r="K38" s="18">
        <v>0.13800000000000001</v>
      </c>
      <c r="L38" s="18"/>
      <c r="M38" s="18">
        <f>SUM(I38:L38)</f>
        <v>0.13800000000000001</v>
      </c>
      <c r="O38" s="18"/>
      <c r="P38" s="18"/>
      <c r="Q38" s="18">
        <v>0.109</v>
      </c>
      <c r="R38" s="18"/>
      <c r="S38" s="18">
        <f>SUM(O38:R38)</f>
        <v>0.109</v>
      </c>
      <c r="U38" s="18">
        <v>0.59899999999999998</v>
      </c>
      <c r="V38" s="18"/>
      <c r="W38" s="18">
        <v>1.3069999999999999</v>
      </c>
      <c r="X38" s="18"/>
      <c r="Y38" s="18">
        <f>SUM(U38:X38)</f>
        <v>1.9059999999999999</v>
      </c>
      <c r="AA38" s="18">
        <v>0</v>
      </c>
      <c r="AB38" s="18">
        <v>0</v>
      </c>
      <c r="AC38" s="18"/>
      <c r="AD38" s="18">
        <v>0</v>
      </c>
      <c r="AE38" s="18">
        <f>SUM(AA38:AD38)</f>
        <v>0</v>
      </c>
      <c r="AG38" s="18">
        <v>0</v>
      </c>
      <c r="AH38" s="18">
        <v>0</v>
      </c>
      <c r="AI38" s="18"/>
      <c r="AJ38" s="18">
        <v>0</v>
      </c>
      <c r="AK38" s="18">
        <f>SUM(AG38:AJ38)</f>
        <v>0</v>
      </c>
      <c r="AM38" s="18">
        <v>0</v>
      </c>
      <c r="AN38" s="18">
        <v>0</v>
      </c>
      <c r="AO38" s="18"/>
      <c r="AP38" s="18">
        <v>0</v>
      </c>
      <c r="AQ38" s="18">
        <f>SUM(AM38:AP38)</f>
        <v>0</v>
      </c>
      <c r="AS38" s="18">
        <v>0</v>
      </c>
      <c r="AT38" s="18">
        <v>0</v>
      </c>
      <c r="AU38" s="18"/>
      <c r="AV38" s="18">
        <v>0</v>
      </c>
      <c r="AW38" s="18">
        <f>SUM(AS38:AV38)</f>
        <v>0</v>
      </c>
      <c r="AY38" s="18">
        <v>0</v>
      </c>
      <c r="AZ38" s="18">
        <v>0</v>
      </c>
      <c r="BA38" s="18"/>
      <c r="BB38" s="18">
        <v>0</v>
      </c>
      <c r="BC38" s="18">
        <f>SUM(AY38:BB38)</f>
        <v>0</v>
      </c>
      <c r="BE38" s="18">
        <v>0</v>
      </c>
      <c r="BF38" s="18">
        <v>0</v>
      </c>
      <c r="BG38" s="18"/>
      <c r="BH38" s="18">
        <v>0</v>
      </c>
      <c r="BI38" s="18">
        <f>SUM(BE38:BH38)</f>
        <v>0</v>
      </c>
      <c r="BK38" s="18">
        <v>0</v>
      </c>
      <c r="BL38" s="18">
        <v>0</v>
      </c>
      <c r="BM38" s="18"/>
      <c r="BN38" s="18">
        <v>0</v>
      </c>
      <c r="BO38" s="18">
        <f>SUM(BK38:BN38)</f>
        <v>0</v>
      </c>
      <c r="BQ38" s="18">
        <v>0</v>
      </c>
      <c r="BR38" s="18">
        <v>0</v>
      </c>
      <c r="BS38" s="18"/>
      <c r="BT38" s="18">
        <v>0</v>
      </c>
      <c r="BU38" s="18">
        <f>SUM(BQ38:BT38)</f>
        <v>0</v>
      </c>
      <c r="BW38" s="18">
        <f t="shared" si="56"/>
        <v>0.59899999999999998</v>
      </c>
      <c r="BX38" s="18">
        <f t="shared" si="56"/>
        <v>0</v>
      </c>
      <c r="BY38" s="18">
        <f t="shared" si="56"/>
        <v>1.6869999999999998</v>
      </c>
      <c r="BZ38" s="18">
        <f t="shared" si="56"/>
        <v>0</v>
      </c>
      <c r="CA38" s="18">
        <f>SUM(BW38:BZ38)</f>
        <v>2.2859999999999996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38</v>
      </c>
      <c r="B40" s="24"/>
      <c r="C40" s="24"/>
      <c r="D40" s="24"/>
      <c r="E40" s="24"/>
      <c r="F40" s="24"/>
      <c r="G40" s="24"/>
    </row>
    <row r="41" spans="1:79" x14ac:dyDescent="0.25">
      <c r="A41" s="29" t="s">
        <v>39</v>
      </c>
      <c r="B41" s="15" t="s">
        <v>21</v>
      </c>
      <c r="C41" s="16"/>
      <c r="D41" s="16"/>
      <c r="E41" s="16">
        <v>87551</v>
      </c>
      <c r="F41" s="16"/>
      <c r="G41" s="17">
        <f>SUM(C41:F41)</f>
        <v>87551</v>
      </c>
      <c r="I41" s="16"/>
      <c r="J41" s="16"/>
      <c r="K41" s="16">
        <v>81214</v>
      </c>
      <c r="L41" s="16"/>
      <c r="M41" s="17">
        <f>SUM(I41:L41)</f>
        <v>81214</v>
      </c>
      <c r="O41" s="16"/>
      <c r="P41" s="16"/>
      <c r="Q41" s="16">
        <v>87999</v>
      </c>
      <c r="R41" s="16"/>
      <c r="S41" s="17">
        <f>SUM(O41:R41)</f>
        <v>87999</v>
      </c>
      <c r="T41" s="7"/>
      <c r="U41" s="16"/>
      <c r="V41" s="16"/>
      <c r="W41" s="16">
        <v>83954</v>
      </c>
      <c r="X41" s="16"/>
      <c r="Y41" s="17">
        <f>SUM(U41:X41)</f>
        <v>83954</v>
      </c>
      <c r="AA41" s="16">
        <v>0</v>
      </c>
      <c r="AB41" s="16">
        <v>0</v>
      </c>
      <c r="AC41" s="16"/>
      <c r="AD41" s="16">
        <v>0</v>
      </c>
      <c r="AE41" s="17">
        <f>SUM(AA41:AD41)</f>
        <v>0</v>
      </c>
      <c r="AG41" s="16">
        <v>0</v>
      </c>
      <c r="AH41" s="16">
        <v>0</v>
      </c>
      <c r="AI41" s="16"/>
      <c r="AJ41" s="16">
        <v>0</v>
      </c>
      <c r="AK41" s="17">
        <f>SUM(AG41:AJ41)</f>
        <v>0</v>
      </c>
      <c r="AL41" s="7"/>
      <c r="AM41" s="16">
        <v>0</v>
      </c>
      <c r="AN41" s="16">
        <v>0</v>
      </c>
      <c r="AO41" s="16"/>
      <c r="AP41" s="16">
        <v>0</v>
      </c>
      <c r="AQ41" s="17">
        <f>SUM(AM41:AP41)</f>
        <v>0</v>
      </c>
      <c r="AS41" s="16">
        <v>0</v>
      </c>
      <c r="AT41" s="16">
        <v>0</v>
      </c>
      <c r="AU41" s="16"/>
      <c r="AV41" s="16">
        <v>0</v>
      </c>
      <c r="AW41" s="17">
        <f>SUM(AS41:AV41)</f>
        <v>0</v>
      </c>
      <c r="AY41" s="16">
        <v>0</v>
      </c>
      <c r="AZ41" s="16">
        <v>0</v>
      </c>
      <c r="BA41" s="16"/>
      <c r="BB41" s="16">
        <v>0</v>
      </c>
      <c r="BC41" s="17">
        <f>SUM(AY41:BB41)</f>
        <v>0</v>
      </c>
      <c r="BD41" s="7"/>
      <c r="BE41" s="16">
        <v>0</v>
      </c>
      <c r="BF41" s="16">
        <v>0</v>
      </c>
      <c r="BG41" s="16"/>
      <c r="BH41" s="16">
        <v>0</v>
      </c>
      <c r="BI41" s="17">
        <f>SUM(BE41:BH41)</f>
        <v>0</v>
      </c>
      <c r="BK41" s="16">
        <v>0</v>
      </c>
      <c r="BL41" s="16">
        <v>0</v>
      </c>
      <c r="BM41" s="16"/>
      <c r="BN41" s="16">
        <v>0</v>
      </c>
      <c r="BO41" s="17">
        <f>SUM(BK41:BN41)</f>
        <v>0</v>
      </c>
      <c r="BQ41" s="16">
        <v>0</v>
      </c>
      <c r="BR41" s="16">
        <v>0</v>
      </c>
      <c r="BS41" s="16"/>
      <c r="BT41" s="16">
        <v>0</v>
      </c>
      <c r="BU41" s="17">
        <f>SUM(BQ41:BT41)</f>
        <v>0</v>
      </c>
      <c r="BW41" s="16">
        <f t="shared" ref="BW41:BZ42" si="57">C41+I41+O41+U41+AA41+AG41+AM41+AS41+AY41+BE41+BK41+BQ41</f>
        <v>0</v>
      </c>
      <c r="BX41" s="16">
        <f t="shared" si="57"/>
        <v>0</v>
      </c>
      <c r="BY41" s="16">
        <f t="shared" si="57"/>
        <v>340718</v>
      </c>
      <c r="BZ41" s="16">
        <f t="shared" si="57"/>
        <v>0</v>
      </c>
      <c r="CA41" s="17">
        <f>SUM(BW41:BZ41)</f>
        <v>340718</v>
      </c>
    </row>
    <row r="42" spans="1:79" x14ac:dyDescent="0.25">
      <c r="A42" s="29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f>SUM(AA42:AD42)</f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f>SUM(AG42:AJ42)</f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f>SUM(AM42:AP42)</f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f>SUM(AS42:AV42)</f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f>SUM(AY42:BB42)</f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f>SUM(BE42:BH42)</f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f>SUM(BK42:BN42)</f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f>SUM(BQ42:BT42)</f>
        <v>0</v>
      </c>
      <c r="BW42" s="18">
        <f t="shared" si="57"/>
        <v>0</v>
      </c>
      <c r="BX42" s="18">
        <f t="shared" si="57"/>
        <v>0</v>
      </c>
      <c r="BY42" s="18">
        <f t="shared" si="57"/>
        <v>0</v>
      </c>
      <c r="BZ42" s="18">
        <f t="shared" si="57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60</v>
      </c>
      <c r="B44" s="24"/>
      <c r="C44" s="24"/>
      <c r="D44" s="24"/>
      <c r="E44" s="24"/>
      <c r="F44" s="24"/>
      <c r="G44" s="24"/>
    </row>
    <row r="45" spans="1:79" x14ac:dyDescent="0.25">
      <c r="A45" s="29" t="s">
        <v>40</v>
      </c>
      <c r="B45" s="15" t="s">
        <v>21</v>
      </c>
      <c r="C45" s="16"/>
      <c r="D45" s="16"/>
      <c r="E45" s="16">
        <v>3347173</v>
      </c>
      <c r="F45" s="16">
        <v>3082</v>
      </c>
      <c r="G45" s="17">
        <f>SUM(C45:F45)</f>
        <v>3350255</v>
      </c>
      <c r="I45" s="16"/>
      <c r="J45" s="16"/>
      <c r="K45" s="16">
        <v>3012646</v>
      </c>
      <c r="L45" s="16">
        <v>1315</v>
      </c>
      <c r="M45" s="17">
        <f>SUM(I45:L45)</f>
        <v>3013961</v>
      </c>
      <c r="O45" s="16"/>
      <c r="P45" s="16"/>
      <c r="Q45" s="16">
        <v>3487234</v>
      </c>
      <c r="R45" s="16">
        <v>1253</v>
      </c>
      <c r="S45" s="17">
        <f>SUM(O45:R45)</f>
        <v>3488487</v>
      </c>
      <c r="T45" s="7"/>
      <c r="U45" s="16"/>
      <c r="V45" s="16"/>
      <c r="W45" s="16">
        <v>3572890</v>
      </c>
      <c r="X45" s="16">
        <v>1165</v>
      </c>
      <c r="Y45" s="17">
        <f>SUM(U45:X45)</f>
        <v>3574055</v>
      </c>
      <c r="AA45" s="16">
        <v>0</v>
      </c>
      <c r="AB45" s="16">
        <v>0</v>
      </c>
      <c r="AC45" s="16"/>
      <c r="AD45" s="16"/>
      <c r="AE45" s="17">
        <f>SUM(AA45:AD45)</f>
        <v>0</v>
      </c>
      <c r="AG45" s="16">
        <v>0</v>
      </c>
      <c r="AH45" s="16">
        <v>0</v>
      </c>
      <c r="AI45" s="16"/>
      <c r="AJ45" s="16"/>
      <c r="AK45" s="17">
        <f>SUM(AG45:AJ45)</f>
        <v>0</v>
      </c>
      <c r="AL45" s="7"/>
      <c r="AM45" s="16">
        <v>0</v>
      </c>
      <c r="AN45" s="16">
        <v>0</v>
      </c>
      <c r="AO45" s="16"/>
      <c r="AP45" s="16"/>
      <c r="AQ45" s="17">
        <f>SUM(AM45:AP45)</f>
        <v>0</v>
      </c>
      <c r="AS45" s="16">
        <v>0</v>
      </c>
      <c r="AT45" s="16">
        <v>0</v>
      </c>
      <c r="AU45" s="16"/>
      <c r="AV45" s="16"/>
      <c r="AW45" s="17">
        <f>SUM(AS45:AV45)</f>
        <v>0</v>
      </c>
      <c r="AY45" s="16">
        <v>0</v>
      </c>
      <c r="AZ45" s="16">
        <v>0</v>
      </c>
      <c r="BA45" s="16"/>
      <c r="BB45" s="16"/>
      <c r="BC45" s="17">
        <f>SUM(AY45:BB45)</f>
        <v>0</v>
      </c>
      <c r="BD45" s="7"/>
      <c r="BE45" s="16">
        <v>0</v>
      </c>
      <c r="BF45" s="16">
        <v>0</v>
      </c>
      <c r="BG45" s="16">
        <v>0</v>
      </c>
      <c r="BH45" s="16"/>
      <c r="BI45" s="17">
        <f>SUM(BE45:BH45)</f>
        <v>0</v>
      </c>
      <c r="BK45" s="16">
        <v>0</v>
      </c>
      <c r="BL45" s="16">
        <v>0</v>
      </c>
      <c r="BM45" s="16">
        <v>0</v>
      </c>
      <c r="BN45" s="16"/>
      <c r="BO45" s="17">
        <f>SUM(BK45:BN45)</f>
        <v>0</v>
      </c>
      <c r="BQ45" s="16">
        <v>0</v>
      </c>
      <c r="BR45" s="16">
        <v>0</v>
      </c>
      <c r="BS45" s="16">
        <v>0</v>
      </c>
      <c r="BT45" s="16"/>
      <c r="BU45" s="17">
        <f>SUM(BQ45:BT45)</f>
        <v>0</v>
      </c>
      <c r="BW45" s="16">
        <f t="shared" ref="BW45:BZ46" si="58">C45+I45+O45+U45+AA45+AG45+AM45+AS45+AY45+BE45+BK45+BQ45</f>
        <v>0</v>
      </c>
      <c r="BX45" s="16">
        <f t="shared" si="58"/>
        <v>0</v>
      </c>
      <c r="BY45" s="16">
        <f t="shared" si="58"/>
        <v>13419943</v>
      </c>
      <c r="BZ45" s="16">
        <f t="shared" si="58"/>
        <v>6815</v>
      </c>
      <c r="CA45" s="17">
        <f>SUM(BW45:BZ45)</f>
        <v>13426758</v>
      </c>
    </row>
    <row r="46" spans="1:79" x14ac:dyDescent="0.25">
      <c r="A46" s="29"/>
      <c r="B46" s="15" t="s">
        <v>22</v>
      </c>
      <c r="C46" s="18"/>
      <c r="D46" s="18"/>
      <c r="E46" s="18">
        <v>4.8410000000000002</v>
      </c>
      <c r="F46" s="18"/>
      <c r="G46" s="18">
        <f>SUM(C46:F46)</f>
        <v>4.8410000000000002</v>
      </c>
      <c r="I46" s="18"/>
      <c r="J46" s="18"/>
      <c r="K46" s="18">
        <v>4.7809999999999997</v>
      </c>
      <c r="L46" s="18"/>
      <c r="M46" s="18">
        <f>SUM(I46:L46)</f>
        <v>4.7809999999999997</v>
      </c>
      <c r="O46" s="18"/>
      <c r="P46" s="18"/>
      <c r="Q46" s="18">
        <v>5.0440000000000005</v>
      </c>
      <c r="R46" s="18"/>
      <c r="S46" s="18">
        <f>SUM(O46:R46)</f>
        <v>5.0440000000000005</v>
      </c>
      <c r="U46" s="18"/>
      <c r="V46" s="18"/>
      <c r="W46" s="18">
        <v>5.3859999999999992</v>
      </c>
      <c r="X46" s="18"/>
      <c r="Y46" s="18">
        <f>SUM(U46:X46)</f>
        <v>5.3859999999999992</v>
      </c>
      <c r="AA46" s="18">
        <v>0</v>
      </c>
      <c r="AB46" s="18">
        <v>0</v>
      </c>
      <c r="AC46" s="18">
        <v>0</v>
      </c>
      <c r="AD46" s="18">
        <v>0</v>
      </c>
      <c r="AE46" s="18">
        <f>SUM(AA46:AD46)</f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f>SUM(AG46:AJ46)</f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f>SUM(AM46:AP46)</f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f>SUM(AS46:AV46)</f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f>SUM(AY46:BB46)</f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f>SUM(BE46:BH46)</f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f>SUM(BK46:BN46)</f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f>SUM(BQ46:BT46)</f>
        <v>0</v>
      </c>
      <c r="BW46" s="18">
        <f t="shared" si="58"/>
        <v>0</v>
      </c>
      <c r="BX46" s="18">
        <f t="shared" si="58"/>
        <v>0</v>
      </c>
      <c r="BY46" s="18">
        <f t="shared" si="58"/>
        <v>20.052</v>
      </c>
      <c r="BZ46" s="18">
        <f t="shared" si="58"/>
        <v>0</v>
      </c>
      <c r="CA46" s="18">
        <f>SUM(BW46:BZ46)</f>
        <v>20.052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41</v>
      </c>
      <c r="B48" s="24"/>
      <c r="C48" s="24"/>
      <c r="D48" s="24"/>
      <c r="E48" s="24"/>
      <c r="F48" s="24"/>
      <c r="G48" s="24"/>
    </row>
    <row r="49" spans="1:79" x14ac:dyDescent="0.25">
      <c r="A49" s="41" t="s">
        <v>42</v>
      </c>
      <c r="B49" s="15" t="s">
        <v>21</v>
      </c>
      <c r="C49" s="16">
        <f>C52+C54</f>
        <v>9811257</v>
      </c>
      <c r="D49" s="16">
        <f t="shared" ref="D49:F49" si="59">D52+D54</f>
        <v>0</v>
      </c>
      <c r="E49" s="16">
        <f t="shared" si="59"/>
        <v>6412</v>
      </c>
      <c r="F49" s="16">
        <f t="shared" si="59"/>
        <v>12283</v>
      </c>
      <c r="G49" s="17">
        <f>SUM(C49:F49)</f>
        <v>9829952</v>
      </c>
      <c r="I49" s="16">
        <f>I52+I54</f>
        <v>14875949</v>
      </c>
      <c r="J49" s="16">
        <f t="shared" ref="J49:L49" si="60">J52+J54</f>
        <v>0</v>
      </c>
      <c r="K49" s="16">
        <f t="shared" si="60"/>
        <v>7298</v>
      </c>
      <c r="L49" s="16">
        <f t="shared" si="60"/>
        <v>11888</v>
      </c>
      <c r="M49" s="17">
        <f>SUM(I49:L49)</f>
        <v>14895135</v>
      </c>
      <c r="O49" s="16">
        <f>O52+O54</f>
        <v>25352675</v>
      </c>
      <c r="P49" s="16">
        <f t="shared" ref="P49:R49" si="61">P52+P54</f>
        <v>0</v>
      </c>
      <c r="Q49" s="16">
        <f t="shared" si="61"/>
        <v>7353</v>
      </c>
      <c r="R49" s="16">
        <f t="shared" si="61"/>
        <v>10836</v>
      </c>
      <c r="S49" s="17">
        <f>SUM(O49:R49)</f>
        <v>25370864</v>
      </c>
      <c r="T49" s="7"/>
      <c r="U49" s="16">
        <f>U52+U54</f>
        <v>24723105</v>
      </c>
      <c r="V49" s="16">
        <f t="shared" ref="V49:X49" si="62">V52+V54</f>
        <v>0</v>
      </c>
      <c r="W49" s="16">
        <f t="shared" si="62"/>
        <v>4980</v>
      </c>
      <c r="X49" s="16">
        <f t="shared" si="62"/>
        <v>9287</v>
      </c>
      <c r="Y49" s="17">
        <f>SUM(U49:X49)</f>
        <v>24737372</v>
      </c>
      <c r="AA49" s="16">
        <f>AA52+AA54</f>
        <v>0</v>
      </c>
      <c r="AB49" s="16">
        <f t="shared" ref="AB49:AD49" si="63">AB52+AB54</f>
        <v>0</v>
      </c>
      <c r="AC49" s="16">
        <f t="shared" si="63"/>
        <v>0</v>
      </c>
      <c r="AD49" s="16">
        <f t="shared" si="63"/>
        <v>0</v>
      </c>
      <c r="AE49" s="17">
        <f>SUM(AA49:AD49)</f>
        <v>0</v>
      </c>
      <c r="AG49" s="16">
        <f>AG52+AG54</f>
        <v>0</v>
      </c>
      <c r="AH49" s="16">
        <f t="shared" ref="AH49:AJ49" si="64">AH52+AH54</f>
        <v>0</v>
      </c>
      <c r="AI49" s="16">
        <f t="shared" si="64"/>
        <v>0</v>
      </c>
      <c r="AJ49" s="16">
        <f t="shared" si="64"/>
        <v>0</v>
      </c>
      <c r="AK49" s="17">
        <f>SUM(AG49:AJ49)</f>
        <v>0</v>
      </c>
      <c r="AL49" s="7"/>
      <c r="AM49" s="16">
        <f>AM52+AM54</f>
        <v>0</v>
      </c>
      <c r="AN49" s="16">
        <f t="shared" ref="AN49:AP49" si="65">AN52+AN54</f>
        <v>0</v>
      </c>
      <c r="AO49" s="16">
        <f t="shared" si="65"/>
        <v>0</v>
      </c>
      <c r="AP49" s="16">
        <f t="shared" si="65"/>
        <v>0</v>
      </c>
      <c r="AQ49" s="17">
        <f>SUM(AM49:AP49)</f>
        <v>0</v>
      </c>
      <c r="AS49" s="16">
        <f>AS52+AS54</f>
        <v>0</v>
      </c>
      <c r="AT49" s="16">
        <f t="shared" ref="AT49:AV49" si="66">AT52+AT54</f>
        <v>0</v>
      </c>
      <c r="AU49" s="16">
        <f t="shared" si="66"/>
        <v>0</v>
      </c>
      <c r="AV49" s="16">
        <f t="shared" si="66"/>
        <v>0</v>
      </c>
      <c r="AW49" s="17">
        <f>SUM(AS49:AV49)</f>
        <v>0</v>
      </c>
      <c r="AY49" s="16">
        <f>AY52+AY54</f>
        <v>0</v>
      </c>
      <c r="AZ49" s="16">
        <f t="shared" ref="AZ49:BB49" si="67">AZ52+AZ54</f>
        <v>0</v>
      </c>
      <c r="BA49" s="16">
        <f t="shared" si="67"/>
        <v>0</v>
      </c>
      <c r="BB49" s="16">
        <f t="shared" si="67"/>
        <v>0</v>
      </c>
      <c r="BC49" s="17">
        <f>SUM(AY49:BB49)</f>
        <v>0</v>
      </c>
      <c r="BD49" s="7"/>
      <c r="BE49" s="16">
        <f>BE52+BE54</f>
        <v>0</v>
      </c>
      <c r="BF49" s="16">
        <f t="shared" ref="BF49:BH49" si="68">BF52+BF54</f>
        <v>0</v>
      </c>
      <c r="BG49" s="16">
        <f t="shared" si="68"/>
        <v>0</v>
      </c>
      <c r="BH49" s="16">
        <f t="shared" si="68"/>
        <v>0</v>
      </c>
      <c r="BI49" s="17">
        <f>SUM(BE49:BH49)</f>
        <v>0</v>
      </c>
      <c r="BK49" s="16">
        <f>BK52+BK54</f>
        <v>0</v>
      </c>
      <c r="BL49" s="16">
        <f t="shared" ref="BL49:BN49" si="69">BL52+BL54</f>
        <v>0</v>
      </c>
      <c r="BM49" s="16">
        <f t="shared" si="69"/>
        <v>0</v>
      </c>
      <c r="BN49" s="16">
        <f t="shared" si="69"/>
        <v>0</v>
      </c>
      <c r="BO49" s="17">
        <f>SUM(BK49:BN49)</f>
        <v>0</v>
      </c>
      <c r="BQ49" s="16">
        <f>BQ52+BQ54</f>
        <v>0</v>
      </c>
      <c r="BR49" s="16">
        <f t="shared" ref="BR49:BT49" si="70">BR52+BR54</f>
        <v>0</v>
      </c>
      <c r="BS49" s="16">
        <f t="shared" si="70"/>
        <v>0</v>
      </c>
      <c r="BT49" s="16">
        <f t="shared" si="70"/>
        <v>0</v>
      </c>
      <c r="BU49" s="17">
        <f>SUM(BQ49:BT49)</f>
        <v>0</v>
      </c>
      <c r="BW49" s="16">
        <f>BW52+BW54</f>
        <v>74762986</v>
      </c>
      <c r="BX49" s="16">
        <f t="shared" ref="BX49:BZ49" si="71">BX52+BX54</f>
        <v>0</v>
      </c>
      <c r="BY49" s="16">
        <f t="shared" si="71"/>
        <v>26043</v>
      </c>
      <c r="BZ49" s="16">
        <f t="shared" si="71"/>
        <v>44294</v>
      </c>
      <c r="CA49" s="17">
        <f>SUM(BW49:BZ49)</f>
        <v>74833323</v>
      </c>
    </row>
    <row r="50" spans="1:79" x14ac:dyDescent="0.25">
      <c r="A50" s="42"/>
      <c r="B50" s="15" t="s">
        <v>22</v>
      </c>
      <c r="C50" s="18">
        <f>C53+C55</f>
        <v>0</v>
      </c>
      <c r="D50" s="18">
        <f t="shared" ref="D50:F50" si="72">D53+D55</f>
        <v>0</v>
      </c>
      <c r="E50" s="18">
        <f t="shared" si="72"/>
        <v>0</v>
      </c>
      <c r="F50" s="18">
        <f t="shared" si="72"/>
        <v>0</v>
      </c>
      <c r="G50" s="18">
        <f>SUM(C50:F50)</f>
        <v>0</v>
      </c>
      <c r="I50" s="18">
        <f>I53+I55</f>
        <v>0</v>
      </c>
      <c r="J50" s="18">
        <f t="shared" ref="J50:L50" si="73">J53+J55</f>
        <v>0</v>
      </c>
      <c r="K50" s="18">
        <f t="shared" si="73"/>
        <v>0</v>
      </c>
      <c r="L50" s="18">
        <f t="shared" si="73"/>
        <v>0</v>
      </c>
      <c r="M50" s="18">
        <f>SUM(I50:L50)</f>
        <v>0</v>
      </c>
      <c r="O50" s="18">
        <f>O53+O55</f>
        <v>0</v>
      </c>
      <c r="P50" s="18">
        <f t="shared" ref="P50:R50" si="74">P53+P55</f>
        <v>0</v>
      </c>
      <c r="Q50" s="18">
        <f t="shared" si="74"/>
        <v>0</v>
      </c>
      <c r="R50" s="18">
        <f t="shared" si="74"/>
        <v>0</v>
      </c>
      <c r="S50" s="18">
        <f>SUM(O50:R50)</f>
        <v>0</v>
      </c>
      <c r="U50" s="18">
        <f>U53+U55</f>
        <v>0</v>
      </c>
      <c r="V50" s="18">
        <f t="shared" ref="V50:X50" si="75">V53+V55</f>
        <v>0</v>
      </c>
      <c r="W50" s="18">
        <f t="shared" si="75"/>
        <v>0</v>
      </c>
      <c r="X50" s="18">
        <f t="shared" si="75"/>
        <v>0</v>
      </c>
      <c r="Y50" s="18">
        <f>SUM(U50:X50)</f>
        <v>0</v>
      </c>
      <c r="AA50" s="18">
        <f>AA53+AA55</f>
        <v>0</v>
      </c>
      <c r="AB50" s="18">
        <f t="shared" ref="AB50:AD50" si="76">AB53+AB55</f>
        <v>0</v>
      </c>
      <c r="AC50" s="18">
        <f t="shared" si="76"/>
        <v>0</v>
      </c>
      <c r="AD50" s="18">
        <f t="shared" si="76"/>
        <v>0</v>
      </c>
      <c r="AE50" s="18">
        <f>SUM(AA50:AD50)</f>
        <v>0</v>
      </c>
      <c r="AG50" s="18">
        <f>AG53+AG55</f>
        <v>0</v>
      </c>
      <c r="AH50" s="18">
        <f t="shared" ref="AH50:AJ50" si="77">AH53+AH55</f>
        <v>0</v>
      </c>
      <c r="AI50" s="18">
        <f t="shared" si="77"/>
        <v>0</v>
      </c>
      <c r="AJ50" s="18">
        <f t="shared" si="77"/>
        <v>0</v>
      </c>
      <c r="AK50" s="18">
        <f>SUM(AG50:AJ50)</f>
        <v>0</v>
      </c>
      <c r="AM50" s="18">
        <f>AM53+AM55</f>
        <v>0</v>
      </c>
      <c r="AN50" s="18">
        <f t="shared" ref="AN50:AP50" si="78">AN53+AN55</f>
        <v>0</v>
      </c>
      <c r="AO50" s="18">
        <f t="shared" si="78"/>
        <v>0</v>
      </c>
      <c r="AP50" s="18">
        <f t="shared" si="78"/>
        <v>0</v>
      </c>
      <c r="AQ50" s="18">
        <f>SUM(AM50:AP50)</f>
        <v>0</v>
      </c>
      <c r="AS50" s="18">
        <f>AS53+AS55</f>
        <v>0</v>
      </c>
      <c r="AT50" s="18">
        <f t="shared" ref="AT50:AV50" si="79">AT53+AT55</f>
        <v>0</v>
      </c>
      <c r="AU50" s="18">
        <f t="shared" si="79"/>
        <v>0</v>
      </c>
      <c r="AV50" s="18">
        <f t="shared" si="79"/>
        <v>0</v>
      </c>
      <c r="AW50" s="18">
        <f>SUM(AS50:AV50)</f>
        <v>0</v>
      </c>
      <c r="AY50" s="18">
        <f>AY53+AY55</f>
        <v>0</v>
      </c>
      <c r="AZ50" s="18">
        <f t="shared" ref="AZ50:BB50" si="80">AZ53+AZ55</f>
        <v>0</v>
      </c>
      <c r="BA50" s="18">
        <f t="shared" si="80"/>
        <v>0</v>
      </c>
      <c r="BB50" s="18">
        <f t="shared" si="80"/>
        <v>0</v>
      </c>
      <c r="BC50" s="18">
        <f>SUM(AY50:BB50)</f>
        <v>0</v>
      </c>
      <c r="BE50" s="18">
        <f>BE53+BE55</f>
        <v>0</v>
      </c>
      <c r="BF50" s="18">
        <f t="shared" ref="BF50:BH50" si="81">BF53+BF55</f>
        <v>0</v>
      </c>
      <c r="BG50" s="18">
        <f t="shared" si="81"/>
        <v>0</v>
      </c>
      <c r="BH50" s="18">
        <f t="shared" si="81"/>
        <v>0</v>
      </c>
      <c r="BI50" s="18">
        <f>SUM(BE50:BH50)</f>
        <v>0</v>
      </c>
      <c r="BK50" s="18">
        <f>BK53+BK55</f>
        <v>0</v>
      </c>
      <c r="BL50" s="18">
        <f t="shared" ref="BL50:BN50" si="82">BL53+BL55</f>
        <v>0</v>
      </c>
      <c r="BM50" s="18">
        <f t="shared" si="82"/>
        <v>0</v>
      </c>
      <c r="BN50" s="18">
        <f t="shared" si="82"/>
        <v>0</v>
      </c>
      <c r="BO50" s="18">
        <f>SUM(BK50:BN50)</f>
        <v>0</v>
      </c>
      <c r="BQ50" s="18">
        <f>BQ53+BQ55</f>
        <v>0</v>
      </c>
      <c r="BR50" s="18">
        <f t="shared" ref="BR50:BT50" si="83">BR53+BR55</f>
        <v>0</v>
      </c>
      <c r="BS50" s="18">
        <f t="shared" si="83"/>
        <v>0</v>
      </c>
      <c r="BT50" s="18">
        <f t="shared" si="83"/>
        <v>0</v>
      </c>
      <c r="BU50" s="18">
        <f>SUM(BQ50:BT50)</f>
        <v>0</v>
      </c>
      <c r="BW50" s="18">
        <f>BW53+BW55</f>
        <v>0</v>
      </c>
      <c r="BX50" s="18">
        <f t="shared" ref="BX50:BZ50" si="84">BX53+BX55</f>
        <v>0</v>
      </c>
      <c r="BY50" s="18">
        <f t="shared" si="84"/>
        <v>0</v>
      </c>
      <c r="BZ50" s="18">
        <f t="shared" si="84"/>
        <v>0</v>
      </c>
      <c r="CA50" s="18">
        <f>SUM(BW50:BZ50)</f>
        <v>0</v>
      </c>
    </row>
    <row r="51" spans="1:79" x14ac:dyDescent="0.25">
      <c r="A51" s="36" t="s">
        <v>26</v>
      </c>
      <c r="B51" s="37"/>
      <c r="C51" s="37"/>
      <c r="D51" s="37"/>
      <c r="E51" s="37"/>
      <c r="F51" s="37"/>
      <c r="G51" s="37"/>
    </row>
    <row r="52" spans="1:79" ht="21.75" customHeight="1" x14ac:dyDescent="0.25">
      <c r="A52" s="41" t="s">
        <v>43</v>
      </c>
      <c r="B52" s="19" t="s">
        <v>21</v>
      </c>
      <c r="C52" s="20"/>
      <c r="D52" s="20"/>
      <c r="E52" s="20">
        <v>6412</v>
      </c>
      <c r="F52" s="20">
        <v>12283</v>
      </c>
      <c r="G52" s="20">
        <f t="shared" ref="G52:G55" si="85">SUM(C52:F52)</f>
        <v>18695</v>
      </c>
      <c r="I52" s="20"/>
      <c r="J52" s="20"/>
      <c r="K52" s="20">
        <v>7298</v>
      </c>
      <c r="L52" s="20">
        <v>11888</v>
      </c>
      <c r="M52" s="20">
        <f t="shared" ref="M52:M55" si="86">SUM(I52:L52)</f>
        <v>19186</v>
      </c>
      <c r="O52" s="20"/>
      <c r="P52" s="20"/>
      <c r="Q52" s="20">
        <v>7353</v>
      </c>
      <c r="R52" s="20">
        <v>10836</v>
      </c>
      <c r="S52" s="20">
        <f t="shared" ref="S52:S55" si="87">SUM(O52:R52)</f>
        <v>18189</v>
      </c>
      <c r="U52" s="20"/>
      <c r="V52" s="20"/>
      <c r="W52" s="20">
        <v>4980</v>
      </c>
      <c r="X52" s="20">
        <v>9287</v>
      </c>
      <c r="Y52" s="20">
        <f t="shared" ref="Y52:Y55" si="88">SUM(U52:X52)</f>
        <v>14267</v>
      </c>
      <c r="AA52" s="20"/>
      <c r="AB52" s="20"/>
      <c r="AC52" s="20"/>
      <c r="AD52" s="20"/>
      <c r="AE52" s="20">
        <f t="shared" ref="AE52:AE55" si="89">SUM(AA52:AD52)</f>
        <v>0</v>
      </c>
      <c r="AG52" s="20"/>
      <c r="AH52" s="20"/>
      <c r="AI52" s="20"/>
      <c r="AJ52" s="20"/>
      <c r="AK52" s="20">
        <f t="shared" ref="AK52:AK55" si="90">SUM(AG52:AJ52)</f>
        <v>0</v>
      </c>
      <c r="AM52" s="20"/>
      <c r="AN52" s="20"/>
      <c r="AO52" s="20"/>
      <c r="AP52" s="20"/>
      <c r="AQ52" s="20">
        <f t="shared" ref="AQ52:AQ55" si="91">SUM(AM52:AP52)</f>
        <v>0</v>
      </c>
      <c r="AS52" s="20"/>
      <c r="AT52" s="20"/>
      <c r="AU52" s="20"/>
      <c r="AV52" s="20"/>
      <c r="AW52" s="20">
        <f t="shared" ref="AW52:AW55" si="92">SUM(AS52:AV52)</f>
        <v>0</v>
      </c>
      <c r="AY52" s="20"/>
      <c r="AZ52" s="20"/>
      <c r="BA52" s="20"/>
      <c r="BB52" s="20"/>
      <c r="BC52" s="20">
        <f t="shared" ref="BC52:BC55" si="93">SUM(AY52:BB52)</f>
        <v>0</v>
      </c>
      <c r="BE52" s="20"/>
      <c r="BF52" s="20"/>
      <c r="BG52" s="20"/>
      <c r="BH52" s="20"/>
      <c r="BI52" s="20">
        <f t="shared" ref="BI52:BI55" si="94">SUM(BE52:BH52)</f>
        <v>0</v>
      </c>
      <c r="BK52" s="20"/>
      <c r="BL52" s="20"/>
      <c r="BM52" s="20"/>
      <c r="BN52" s="20"/>
      <c r="BO52" s="20">
        <f t="shared" ref="BO52:BO55" si="95">SUM(BK52:BN52)</f>
        <v>0</v>
      </c>
      <c r="BQ52" s="20"/>
      <c r="BR52" s="20"/>
      <c r="BS52" s="20"/>
      <c r="BT52" s="20"/>
      <c r="BU52" s="20">
        <f t="shared" ref="BU52:BU55" si="96">SUM(BQ52:BT52)</f>
        <v>0</v>
      </c>
      <c r="BW52" s="20">
        <f t="shared" ref="BW52:BZ55" si="97">C52+I52+O52+U52+AA52+AG52+AM52+AS52+AY52+BE52+BK52+BQ52</f>
        <v>0</v>
      </c>
      <c r="BX52" s="20">
        <f t="shared" si="97"/>
        <v>0</v>
      </c>
      <c r="BY52" s="20">
        <f t="shared" si="97"/>
        <v>26043</v>
      </c>
      <c r="BZ52" s="20">
        <f t="shared" si="97"/>
        <v>44294</v>
      </c>
      <c r="CA52" s="20">
        <f t="shared" ref="CA52:CA55" si="98">SUM(BW52:BZ52)</f>
        <v>70337</v>
      </c>
    </row>
    <row r="53" spans="1:79" ht="21.75" customHeight="1" x14ac:dyDescent="0.25">
      <c r="A53" s="42"/>
      <c r="B53" s="19" t="s">
        <v>22</v>
      </c>
      <c r="C53" s="23"/>
      <c r="D53" s="23"/>
      <c r="E53" s="23"/>
      <c r="F53" s="23"/>
      <c r="G53" s="23">
        <f t="shared" si="85"/>
        <v>0</v>
      </c>
      <c r="I53" s="23"/>
      <c r="J53" s="23"/>
      <c r="K53" s="23"/>
      <c r="L53" s="23"/>
      <c r="M53" s="23">
        <f t="shared" si="86"/>
        <v>0</v>
      </c>
      <c r="O53" s="23"/>
      <c r="P53" s="23"/>
      <c r="Q53" s="23"/>
      <c r="R53" s="23"/>
      <c r="S53" s="23">
        <f t="shared" si="87"/>
        <v>0</v>
      </c>
      <c r="U53" s="23"/>
      <c r="V53" s="23"/>
      <c r="W53" s="23"/>
      <c r="X53" s="23"/>
      <c r="Y53" s="23">
        <f t="shared" si="88"/>
        <v>0</v>
      </c>
      <c r="AA53" s="23"/>
      <c r="AB53" s="23"/>
      <c r="AC53" s="23"/>
      <c r="AD53" s="23"/>
      <c r="AE53" s="23">
        <f t="shared" si="89"/>
        <v>0</v>
      </c>
      <c r="AG53" s="23"/>
      <c r="AH53" s="23"/>
      <c r="AI53" s="23"/>
      <c r="AJ53" s="23"/>
      <c r="AK53" s="23">
        <f t="shared" si="90"/>
        <v>0</v>
      </c>
      <c r="AM53" s="23"/>
      <c r="AN53" s="23"/>
      <c r="AO53" s="23"/>
      <c r="AP53" s="23"/>
      <c r="AQ53" s="23">
        <f t="shared" si="91"/>
        <v>0</v>
      </c>
      <c r="AS53" s="23"/>
      <c r="AT53" s="23"/>
      <c r="AU53" s="23"/>
      <c r="AV53" s="23"/>
      <c r="AW53" s="23">
        <f t="shared" si="92"/>
        <v>0</v>
      </c>
      <c r="AY53" s="23"/>
      <c r="AZ53" s="23"/>
      <c r="BA53" s="23"/>
      <c r="BB53" s="23"/>
      <c r="BC53" s="23">
        <f t="shared" si="93"/>
        <v>0</v>
      </c>
      <c r="BE53" s="23"/>
      <c r="BF53" s="23"/>
      <c r="BG53" s="23"/>
      <c r="BH53" s="23"/>
      <c r="BI53" s="23">
        <f t="shared" si="94"/>
        <v>0</v>
      </c>
      <c r="BK53" s="23"/>
      <c r="BL53" s="23"/>
      <c r="BM53" s="23"/>
      <c r="BN53" s="23"/>
      <c r="BO53" s="23">
        <f t="shared" si="95"/>
        <v>0</v>
      </c>
      <c r="BQ53" s="23"/>
      <c r="BR53" s="23"/>
      <c r="BS53" s="23"/>
      <c r="BT53" s="23"/>
      <c r="BU53" s="23">
        <f t="shared" si="96"/>
        <v>0</v>
      </c>
      <c r="BW53" s="23">
        <f t="shared" si="97"/>
        <v>0</v>
      </c>
      <c r="BX53" s="23">
        <f t="shared" si="97"/>
        <v>0</v>
      </c>
      <c r="BY53" s="23">
        <f t="shared" si="97"/>
        <v>0</v>
      </c>
      <c r="BZ53" s="23">
        <f t="shared" si="97"/>
        <v>0</v>
      </c>
      <c r="CA53" s="23">
        <f t="shared" si="98"/>
        <v>0</v>
      </c>
    </row>
    <row r="54" spans="1:79" ht="20.25" customHeight="1" x14ac:dyDescent="0.25">
      <c r="A54" s="41" t="s">
        <v>44</v>
      </c>
      <c r="B54" s="19" t="s">
        <v>21</v>
      </c>
      <c r="C54" s="20">
        <v>9811257</v>
      </c>
      <c r="D54" s="20"/>
      <c r="E54" s="20"/>
      <c r="F54" s="20"/>
      <c r="G54" s="20">
        <f t="shared" si="85"/>
        <v>9811257</v>
      </c>
      <c r="I54" s="20">
        <v>14875949</v>
      </c>
      <c r="J54" s="20"/>
      <c r="K54" s="20"/>
      <c r="L54" s="20"/>
      <c r="M54" s="20">
        <f t="shared" si="86"/>
        <v>14875949</v>
      </c>
      <c r="O54" s="20">
        <v>25352675</v>
      </c>
      <c r="P54" s="20"/>
      <c r="Q54" s="20"/>
      <c r="R54" s="20"/>
      <c r="S54" s="20">
        <f t="shared" si="87"/>
        <v>25352675</v>
      </c>
      <c r="U54" s="20">
        <v>24723105</v>
      </c>
      <c r="V54" s="20"/>
      <c r="W54" s="20"/>
      <c r="X54" s="20"/>
      <c r="Y54" s="20">
        <f t="shared" si="88"/>
        <v>24723105</v>
      </c>
      <c r="AA54" s="20"/>
      <c r="AB54" s="20"/>
      <c r="AC54" s="20"/>
      <c r="AD54" s="20"/>
      <c r="AE54" s="20">
        <f t="shared" si="89"/>
        <v>0</v>
      </c>
      <c r="AG54" s="20"/>
      <c r="AH54" s="20"/>
      <c r="AI54" s="20"/>
      <c r="AJ54" s="20"/>
      <c r="AK54" s="20">
        <f t="shared" si="90"/>
        <v>0</v>
      </c>
      <c r="AM54" s="20"/>
      <c r="AN54" s="20"/>
      <c r="AO54" s="20"/>
      <c r="AP54" s="20"/>
      <c r="AQ54" s="20">
        <f t="shared" si="91"/>
        <v>0</v>
      </c>
      <c r="AS54" s="20"/>
      <c r="AT54" s="20"/>
      <c r="AU54" s="20"/>
      <c r="AV54" s="20"/>
      <c r="AW54" s="20">
        <f t="shared" si="92"/>
        <v>0</v>
      </c>
      <c r="AY54" s="20"/>
      <c r="AZ54" s="20"/>
      <c r="BA54" s="20"/>
      <c r="BB54" s="20"/>
      <c r="BC54" s="20">
        <f t="shared" si="93"/>
        <v>0</v>
      </c>
      <c r="BE54" s="20"/>
      <c r="BF54" s="20"/>
      <c r="BG54" s="20"/>
      <c r="BH54" s="20"/>
      <c r="BI54" s="20">
        <f t="shared" si="94"/>
        <v>0</v>
      </c>
      <c r="BK54" s="20"/>
      <c r="BL54" s="20"/>
      <c r="BM54" s="20"/>
      <c r="BN54" s="20"/>
      <c r="BO54" s="20">
        <f t="shared" si="95"/>
        <v>0</v>
      </c>
      <c r="BQ54" s="20"/>
      <c r="BR54" s="20"/>
      <c r="BS54" s="20"/>
      <c r="BT54" s="20"/>
      <c r="BU54" s="20">
        <f t="shared" si="96"/>
        <v>0</v>
      </c>
      <c r="BW54" s="20">
        <f t="shared" si="97"/>
        <v>74762986</v>
      </c>
      <c r="BX54" s="20">
        <f t="shared" si="97"/>
        <v>0</v>
      </c>
      <c r="BY54" s="20">
        <f t="shared" si="97"/>
        <v>0</v>
      </c>
      <c r="BZ54" s="20">
        <f t="shared" si="97"/>
        <v>0</v>
      </c>
      <c r="CA54" s="20">
        <f t="shared" si="98"/>
        <v>74762986</v>
      </c>
    </row>
    <row r="55" spans="1:79" ht="20.25" customHeight="1" x14ac:dyDescent="0.25">
      <c r="A55" s="42"/>
      <c r="B55" s="19" t="s">
        <v>22</v>
      </c>
      <c r="C55" s="23"/>
      <c r="D55" s="23"/>
      <c r="E55" s="23"/>
      <c r="F55" s="23"/>
      <c r="G55" s="23">
        <f t="shared" si="85"/>
        <v>0</v>
      </c>
      <c r="I55" s="23"/>
      <c r="J55" s="23"/>
      <c r="K55" s="23"/>
      <c r="L55" s="23"/>
      <c r="M55" s="23">
        <f t="shared" si="86"/>
        <v>0</v>
      </c>
      <c r="O55" s="23"/>
      <c r="P55" s="23"/>
      <c r="Q55" s="23"/>
      <c r="R55" s="23"/>
      <c r="S55" s="23">
        <f t="shared" si="87"/>
        <v>0</v>
      </c>
      <c r="U55" s="23"/>
      <c r="V55" s="23"/>
      <c r="W55" s="23"/>
      <c r="X55" s="23"/>
      <c r="Y55" s="23">
        <f t="shared" si="88"/>
        <v>0</v>
      </c>
      <c r="AA55" s="23"/>
      <c r="AB55" s="23"/>
      <c r="AC55" s="23"/>
      <c r="AD55" s="23"/>
      <c r="AE55" s="23">
        <f t="shared" si="89"/>
        <v>0</v>
      </c>
      <c r="AG55" s="23"/>
      <c r="AH55" s="23"/>
      <c r="AI55" s="23"/>
      <c r="AJ55" s="23"/>
      <c r="AK55" s="23">
        <f t="shared" si="90"/>
        <v>0</v>
      </c>
      <c r="AM55" s="23"/>
      <c r="AN55" s="23"/>
      <c r="AO55" s="23"/>
      <c r="AP55" s="23"/>
      <c r="AQ55" s="23">
        <f t="shared" si="91"/>
        <v>0</v>
      </c>
      <c r="AS55" s="23"/>
      <c r="AT55" s="23"/>
      <c r="AU55" s="23"/>
      <c r="AV55" s="23"/>
      <c r="AW55" s="23">
        <f t="shared" si="92"/>
        <v>0</v>
      </c>
      <c r="AY55" s="23"/>
      <c r="AZ55" s="23"/>
      <c r="BA55" s="23"/>
      <c r="BB55" s="23"/>
      <c r="BC55" s="23">
        <f t="shared" si="93"/>
        <v>0</v>
      </c>
      <c r="BE55" s="23"/>
      <c r="BF55" s="23"/>
      <c r="BG55" s="23"/>
      <c r="BH55" s="23"/>
      <c r="BI55" s="23">
        <f t="shared" si="94"/>
        <v>0</v>
      </c>
      <c r="BK55" s="23"/>
      <c r="BL55" s="23"/>
      <c r="BM55" s="23"/>
      <c r="BN55" s="23"/>
      <c r="BO55" s="23">
        <f t="shared" si="95"/>
        <v>0</v>
      </c>
      <c r="BQ55" s="23"/>
      <c r="BR55" s="23"/>
      <c r="BS55" s="23"/>
      <c r="BT55" s="23"/>
      <c r="BU55" s="23">
        <f t="shared" si="96"/>
        <v>0</v>
      </c>
      <c r="BW55" s="23">
        <f t="shared" si="97"/>
        <v>0</v>
      </c>
      <c r="BX55" s="23">
        <f t="shared" si="97"/>
        <v>0</v>
      </c>
      <c r="BY55" s="23">
        <f t="shared" si="97"/>
        <v>0</v>
      </c>
      <c r="BZ55" s="23">
        <f t="shared" si="97"/>
        <v>0</v>
      </c>
      <c r="CA55" s="23">
        <f t="shared" si="98"/>
        <v>0</v>
      </c>
    </row>
    <row r="56" spans="1:79" ht="8.25" customHeight="1" x14ac:dyDescent="0.25">
      <c r="A56" s="10"/>
      <c r="B56" s="11"/>
      <c r="C56" s="12"/>
      <c r="D56" s="12"/>
      <c r="E56" s="12"/>
      <c r="F56" s="12"/>
      <c r="G56" s="12"/>
      <c r="I56" s="12"/>
      <c r="J56" s="12"/>
      <c r="K56" s="12"/>
      <c r="L56" s="12"/>
      <c r="M56" s="12"/>
      <c r="O56" s="12"/>
      <c r="P56" s="12"/>
      <c r="Q56" s="12"/>
      <c r="R56" s="12"/>
      <c r="S56" s="12"/>
      <c r="U56" s="12"/>
      <c r="V56" s="12"/>
      <c r="W56" s="12"/>
      <c r="X56" s="12"/>
      <c r="Y56" s="12"/>
      <c r="AA56" s="12"/>
      <c r="AB56" s="12"/>
      <c r="AC56" s="12"/>
      <c r="AD56" s="12"/>
      <c r="AE56" s="12"/>
      <c r="AG56" s="12"/>
      <c r="AH56" s="12"/>
      <c r="AI56" s="12"/>
      <c r="AJ56" s="12"/>
      <c r="AK56" s="12"/>
      <c r="AL56" s="7"/>
      <c r="AM56" s="12"/>
      <c r="AN56" s="12"/>
      <c r="AO56" s="12"/>
      <c r="AP56" s="12"/>
      <c r="AQ56" s="12"/>
      <c r="AS56" s="12"/>
      <c r="AT56" s="12"/>
      <c r="AU56" s="12"/>
      <c r="AV56" s="12"/>
      <c r="AW56" s="12"/>
      <c r="AY56" s="12"/>
      <c r="AZ56" s="12"/>
      <c r="BA56" s="12"/>
      <c r="BB56" s="12"/>
      <c r="BC56" s="12"/>
      <c r="BE56" s="12"/>
      <c r="BF56" s="12"/>
      <c r="BG56" s="12"/>
      <c r="BH56" s="12"/>
      <c r="BI56" s="12"/>
      <c r="BK56" s="12"/>
      <c r="BL56" s="12"/>
      <c r="BM56" s="12"/>
      <c r="BN56" s="12"/>
      <c r="BO56" s="12"/>
      <c r="BQ56" s="12"/>
      <c r="BR56" s="12"/>
      <c r="BS56" s="12"/>
      <c r="BT56" s="12"/>
      <c r="BU56" s="12"/>
      <c r="BW56" s="12"/>
      <c r="BX56" s="12"/>
      <c r="BY56" s="12"/>
      <c r="BZ56" s="12"/>
      <c r="CA56" s="12"/>
    </row>
    <row r="57" spans="1:79" ht="38.25" x14ac:dyDescent="0.25">
      <c r="A57" s="13" t="s">
        <v>45</v>
      </c>
      <c r="B57" s="24"/>
      <c r="C57" s="24"/>
      <c r="D57" s="24"/>
      <c r="E57" s="24"/>
      <c r="F57" s="24"/>
      <c r="G57" s="24"/>
    </row>
    <row r="58" spans="1:79" x14ac:dyDescent="0.25">
      <c r="A58" s="29" t="s">
        <v>46</v>
      </c>
      <c r="B58" s="15" t="s">
        <v>21</v>
      </c>
      <c r="C58" s="16">
        <v>679678</v>
      </c>
      <c r="D58" s="16"/>
      <c r="E58" s="16"/>
      <c r="F58" s="16"/>
      <c r="G58" s="17">
        <f>SUM(C58:F58)</f>
        <v>679678</v>
      </c>
      <c r="I58" s="16">
        <v>592805</v>
      </c>
      <c r="J58" s="16"/>
      <c r="K58" s="16"/>
      <c r="L58" s="16"/>
      <c r="M58" s="17">
        <f>SUM(I58:L58)</f>
        <v>592805</v>
      </c>
      <c r="O58" s="16">
        <v>669862</v>
      </c>
      <c r="P58" s="16"/>
      <c r="Q58" s="16"/>
      <c r="R58" s="16"/>
      <c r="S58" s="17">
        <f>SUM(O58:R58)</f>
        <v>669862</v>
      </c>
      <c r="T58" s="7"/>
      <c r="U58" s="16">
        <v>1003</v>
      </c>
      <c r="V58" s="16"/>
      <c r="W58" s="16"/>
      <c r="X58" s="16"/>
      <c r="Y58" s="17">
        <f>SUM(U58:X58)</f>
        <v>1003</v>
      </c>
      <c r="AA58" s="16"/>
      <c r="AB58" s="16">
        <v>0</v>
      </c>
      <c r="AC58" s="16">
        <v>0</v>
      </c>
      <c r="AD58" s="16">
        <v>0</v>
      </c>
      <c r="AE58" s="17">
        <f>SUM(AA58:AD58)</f>
        <v>0</v>
      </c>
      <c r="AG58" s="16"/>
      <c r="AH58" s="16">
        <v>0</v>
      </c>
      <c r="AI58" s="16">
        <v>0</v>
      </c>
      <c r="AJ58" s="16">
        <v>0</v>
      </c>
      <c r="AK58" s="17">
        <f>SUM(AG58:AJ58)</f>
        <v>0</v>
      </c>
      <c r="AL58" s="7"/>
      <c r="AM58" s="16"/>
      <c r="AN58" s="16">
        <v>0</v>
      </c>
      <c r="AO58" s="16">
        <v>0</v>
      </c>
      <c r="AP58" s="16">
        <v>0</v>
      </c>
      <c r="AQ58" s="17">
        <f>SUM(AM58:AP58)</f>
        <v>0</v>
      </c>
      <c r="AS58" s="16"/>
      <c r="AT58" s="16">
        <v>0</v>
      </c>
      <c r="AU58" s="16">
        <v>0</v>
      </c>
      <c r="AV58" s="16">
        <v>0</v>
      </c>
      <c r="AW58" s="17">
        <f>SUM(AS58:AV58)</f>
        <v>0</v>
      </c>
      <c r="AY58" s="16"/>
      <c r="AZ58" s="16">
        <v>0</v>
      </c>
      <c r="BA58" s="16">
        <v>0</v>
      </c>
      <c r="BB58" s="16">
        <v>0</v>
      </c>
      <c r="BC58" s="17">
        <f>SUM(AY58:BB58)</f>
        <v>0</v>
      </c>
      <c r="BD58" s="7"/>
      <c r="BE58" s="16"/>
      <c r="BF58" s="16">
        <v>0</v>
      </c>
      <c r="BG58" s="16">
        <v>0</v>
      </c>
      <c r="BH58" s="16">
        <v>0</v>
      </c>
      <c r="BI58" s="17">
        <f>SUM(BE58:BH58)</f>
        <v>0</v>
      </c>
      <c r="BK58" s="16"/>
      <c r="BL58" s="16">
        <v>0</v>
      </c>
      <c r="BM58" s="16">
        <v>0</v>
      </c>
      <c r="BN58" s="16">
        <v>0</v>
      </c>
      <c r="BO58" s="17">
        <f>SUM(BK58:BN58)</f>
        <v>0</v>
      </c>
      <c r="BQ58" s="16"/>
      <c r="BR58" s="16">
        <v>0</v>
      </c>
      <c r="BS58" s="16">
        <v>0</v>
      </c>
      <c r="BT58" s="16">
        <v>0</v>
      </c>
      <c r="BU58" s="17">
        <f>SUM(BQ58:BT58)</f>
        <v>0</v>
      </c>
      <c r="BW58" s="16">
        <f t="shared" ref="BW58:BZ59" si="99">C58+I58+O58+U58+AA58+AG58+AM58+AS58+AY58+BE58+BK58+BQ58</f>
        <v>1943348</v>
      </c>
      <c r="BX58" s="16">
        <f t="shared" si="99"/>
        <v>0</v>
      </c>
      <c r="BY58" s="16">
        <f t="shared" si="99"/>
        <v>0</v>
      </c>
      <c r="BZ58" s="16">
        <f t="shared" si="99"/>
        <v>0</v>
      </c>
      <c r="CA58" s="17">
        <f>SUM(BW58:BZ58)</f>
        <v>1943348</v>
      </c>
    </row>
    <row r="59" spans="1:79" x14ac:dyDescent="0.25">
      <c r="A59" s="29"/>
      <c r="B59" s="15" t="s">
        <v>22</v>
      </c>
      <c r="C59" s="18"/>
      <c r="D59" s="18"/>
      <c r="E59" s="18"/>
      <c r="F59" s="18"/>
      <c r="G59" s="18">
        <f>SUM(C59:F59)</f>
        <v>0</v>
      </c>
      <c r="I59" s="18"/>
      <c r="J59" s="18"/>
      <c r="K59" s="18"/>
      <c r="L59" s="18"/>
      <c r="M59" s="18">
        <f>SUM(I59:L59)</f>
        <v>0</v>
      </c>
      <c r="O59" s="18"/>
      <c r="P59" s="18"/>
      <c r="Q59" s="18"/>
      <c r="R59" s="18"/>
      <c r="S59" s="18">
        <f>SUM(O59:R59)</f>
        <v>0</v>
      </c>
      <c r="U59" s="18"/>
      <c r="V59" s="18"/>
      <c r="W59" s="18"/>
      <c r="X59" s="18"/>
      <c r="Y59" s="18">
        <f>SUM(U59:X59)</f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f>SUM(AA59:AD59)</f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f>SUM(AG59:AJ59)</f>
        <v>0</v>
      </c>
      <c r="AM59" s="18">
        <v>0</v>
      </c>
      <c r="AN59" s="18">
        <v>0</v>
      </c>
      <c r="AO59" s="18">
        <v>0</v>
      </c>
      <c r="AP59" s="18">
        <v>0</v>
      </c>
      <c r="AQ59" s="18">
        <f>SUM(AM59:AP59)</f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f>SUM(AS59:AV59)</f>
        <v>0</v>
      </c>
      <c r="AY59" s="18">
        <v>0</v>
      </c>
      <c r="AZ59" s="18">
        <v>0</v>
      </c>
      <c r="BA59" s="18">
        <v>0</v>
      </c>
      <c r="BB59" s="18">
        <v>0</v>
      </c>
      <c r="BC59" s="18">
        <f>SUM(AY59:BB59)</f>
        <v>0</v>
      </c>
      <c r="BE59" s="18">
        <v>0</v>
      </c>
      <c r="BF59" s="18">
        <v>0</v>
      </c>
      <c r="BG59" s="18">
        <v>0</v>
      </c>
      <c r="BH59" s="18">
        <v>0</v>
      </c>
      <c r="BI59" s="18">
        <f>SUM(BE59:BH59)</f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f>SUM(BK59:BN59)</f>
        <v>0</v>
      </c>
      <c r="BQ59" s="18">
        <v>0</v>
      </c>
      <c r="BR59" s="18">
        <v>0</v>
      </c>
      <c r="BS59" s="18">
        <v>0</v>
      </c>
      <c r="BT59" s="18">
        <v>0</v>
      </c>
      <c r="BU59" s="18">
        <f>SUM(BQ59:BT59)</f>
        <v>0</v>
      </c>
      <c r="BW59" s="18">
        <f t="shared" si="99"/>
        <v>0</v>
      </c>
      <c r="BX59" s="18">
        <f t="shared" si="99"/>
        <v>0</v>
      </c>
      <c r="BY59" s="18">
        <f t="shared" si="99"/>
        <v>0</v>
      </c>
      <c r="BZ59" s="18">
        <f t="shared" si="99"/>
        <v>0</v>
      </c>
      <c r="CA59" s="18">
        <f>SUM(BW59:BZ59)</f>
        <v>0</v>
      </c>
    </row>
    <row r="60" spans="1:79" ht="8.25" customHeight="1" x14ac:dyDescent="0.25">
      <c r="A60" s="10"/>
      <c r="B60" s="11"/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12"/>
      <c r="R60" s="12"/>
      <c r="S60" s="12"/>
      <c r="U60" s="12"/>
      <c r="V60" s="12"/>
      <c r="W60" s="12"/>
      <c r="X60" s="12"/>
      <c r="Y60" s="12"/>
      <c r="AA60" s="12"/>
      <c r="AB60" s="12"/>
      <c r="AC60" s="12"/>
      <c r="AD60" s="12"/>
      <c r="AE60" s="12"/>
      <c r="AG60" s="12"/>
      <c r="AH60" s="12"/>
      <c r="AI60" s="12"/>
      <c r="AJ60" s="12"/>
      <c r="AK60" s="12"/>
      <c r="AL60" s="7"/>
      <c r="AM60" s="12"/>
      <c r="AN60" s="12"/>
      <c r="AO60" s="12"/>
      <c r="AP60" s="12"/>
      <c r="AQ60" s="12"/>
      <c r="AS60" s="12"/>
      <c r="AT60" s="12"/>
      <c r="AU60" s="12"/>
      <c r="AV60" s="12"/>
      <c r="AW60" s="12"/>
      <c r="AY60" s="12"/>
      <c r="AZ60" s="12"/>
      <c r="BA60" s="12"/>
      <c r="BB60" s="12"/>
      <c r="BC60" s="12"/>
      <c r="BE60" s="12"/>
      <c r="BF60" s="12"/>
      <c r="BG60" s="12"/>
      <c r="BH60" s="12"/>
      <c r="BI60" s="12"/>
      <c r="BK60" s="12"/>
      <c r="BL60" s="12"/>
      <c r="BM60" s="12"/>
      <c r="BN60" s="12"/>
      <c r="BO60" s="12"/>
      <c r="BQ60" s="12"/>
      <c r="BR60" s="12"/>
      <c r="BS60" s="12"/>
      <c r="BT60" s="12"/>
      <c r="BU60" s="12"/>
      <c r="BW60" s="12"/>
      <c r="BX60" s="12"/>
      <c r="BY60" s="12"/>
      <c r="BZ60" s="12"/>
      <c r="CA60" s="12"/>
    </row>
    <row r="61" spans="1:79" ht="38.25" x14ac:dyDescent="0.25">
      <c r="A61" s="13" t="s">
        <v>53</v>
      </c>
      <c r="B61" s="24"/>
      <c r="C61" s="24"/>
      <c r="D61" s="24"/>
      <c r="E61" s="24"/>
      <c r="F61" s="24"/>
      <c r="G61" s="24"/>
    </row>
    <row r="62" spans="1:79" x14ac:dyDescent="0.25">
      <c r="A62" s="29" t="s">
        <v>54</v>
      </c>
      <c r="B62" s="15" t="s">
        <v>21</v>
      </c>
      <c r="C62" s="16">
        <v>7817</v>
      </c>
      <c r="D62" s="16"/>
      <c r="E62" s="16">
        <v>521817</v>
      </c>
      <c r="F62" s="16">
        <v>276460</v>
      </c>
      <c r="G62" s="17">
        <f>SUM(C62:F62)</f>
        <v>806094</v>
      </c>
      <c r="I62" s="16">
        <v>6850</v>
      </c>
      <c r="J62" s="16"/>
      <c r="K62" s="16">
        <v>480020</v>
      </c>
      <c r="L62" s="16">
        <v>245962</v>
      </c>
      <c r="M62" s="17">
        <f>SUM(I62:L62)</f>
        <v>732832</v>
      </c>
      <c r="O62" s="16">
        <v>7738</v>
      </c>
      <c r="P62" s="16"/>
      <c r="Q62" s="16">
        <v>513863</v>
      </c>
      <c r="R62" s="16">
        <v>255922</v>
      </c>
      <c r="S62" s="17">
        <f>SUM(O62:R62)</f>
        <v>777523</v>
      </c>
      <c r="U62" s="16">
        <v>7840</v>
      </c>
      <c r="V62" s="16"/>
      <c r="W62" s="16">
        <v>452650</v>
      </c>
      <c r="X62" s="16">
        <v>248312</v>
      </c>
      <c r="Y62" s="17">
        <f>SUM(U62:X62)</f>
        <v>708802</v>
      </c>
      <c r="AA62" s="16">
        <v>0</v>
      </c>
      <c r="AB62" s="16">
        <v>0</v>
      </c>
      <c r="AC62" s="16"/>
      <c r="AD62" s="16"/>
      <c r="AE62" s="17">
        <f>SUM(AA62:AD62)</f>
        <v>0</v>
      </c>
      <c r="AG62" s="16">
        <v>0</v>
      </c>
      <c r="AH62" s="16">
        <v>0</v>
      </c>
      <c r="AI62" s="16"/>
      <c r="AJ62" s="16"/>
      <c r="AK62" s="17">
        <f>SUM(AG62:AJ62)</f>
        <v>0</v>
      </c>
      <c r="AM62" s="16">
        <v>0</v>
      </c>
      <c r="AN62" s="16">
        <v>0</v>
      </c>
      <c r="AO62" s="16">
        <v>0</v>
      </c>
      <c r="AP62" s="16">
        <v>0</v>
      </c>
      <c r="AQ62" s="17">
        <f>SUM(AM62:AP62)</f>
        <v>0</v>
      </c>
      <c r="AS62" s="16">
        <v>0</v>
      </c>
      <c r="AT62" s="16">
        <v>0</v>
      </c>
      <c r="AU62" s="16">
        <v>0</v>
      </c>
      <c r="AV62" s="16">
        <v>0</v>
      </c>
      <c r="AW62" s="17">
        <f>SUM(AS62:AV62)</f>
        <v>0</v>
      </c>
      <c r="AY62" s="16">
        <v>0</v>
      </c>
      <c r="AZ62" s="16">
        <v>0</v>
      </c>
      <c r="BA62" s="16">
        <v>0</v>
      </c>
      <c r="BB62" s="16">
        <v>0</v>
      </c>
      <c r="BC62" s="17">
        <f>SUM(AY62:BB62)</f>
        <v>0</v>
      </c>
      <c r="BE62" s="16">
        <v>0</v>
      </c>
      <c r="BF62" s="16">
        <v>0</v>
      </c>
      <c r="BG62" s="16">
        <v>0</v>
      </c>
      <c r="BH62" s="16">
        <v>0</v>
      </c>
      <c r="BI62" s="17">
        <f>SUM(BE62:BH62)</f>
        <v>0</v>
      </c>
      <c r="BK62" s="16">
        <v>0</v>
      </c>
      <c r="BL62" s="16">
        <v>0</v>
      </c>
      <c r="BM62" s="16">
        <v>0</v>
      </c>
      <c r="BN62" s="16">
        <v>0</v>
      </c>
      <c r="BO62" s="17">
        <f>SUM(BK62:BN62)</f>
        <v>0</v>
      </c>
      <c r="BQ62" s="16">
        <v>0</v>
      </c>
      <c r="BR62" s="16">
        <v>0</v>
      </c>
      <c r="BS62" s="16">
        <v>0</v>
      </c>
      <c r="BT62" s="16">
        <v>0</v>
      </c>
      <c r="BU62" s="17">
        <f>SUM(BQ62:BT62)</f>
        <v>0</v>
      </c>
      <c r="BW62" s="16">
        <f t="shared" ref="BW62:BZ63" si="100">C62+I62+O62+U62+AA62+AG62+AM62+AS62+AY62+BE62+BK62+BQ62</f>
        <v>30245</v>
      </c>
      <c r="BX62" s="16">
        <f t="shared" si="100"/>
        <v>0</v>
      </c>
      <c r="BY62" s="16">
        <f t="shared" si="100"/>
        <v>1968350</v>
      </c>
      <c r="BZ62" s="16">
        <f t="shared" si="100"/>
        <v>1026656</v>
      </c>
      <c r="CA62" s="17">
        <f>SUM(BW62:BZ62)</f>
        <v>3025251</v>
      </c>
    </row>
    <row r="63" spans="1:79" x14ac:dyDescent="0.25">
      <c r="A63" s="29"/>
      <c r="B63" s="15" t="s">
        <v>22</v>
      </c>
      <c r="C63" s="18"/>
      <c r="D63" s="18"/>
      <c r="E63" s="18">
        <v>0.104</v>
      </c>
      <c r="F63" s="18">
        <v>4.2999999999999997E-2</v>
      </c>
      <c r="G63" s="18">
        <f>SUM(C63:F63)</f>
        <v>0.14699999999999999</v>
      </c>
      <c r="I63" s="18"/>
      <c r="J63" s="18"/>
      <c r="K63" s="18">
        <v>0.106</v>
      </c>
      <c r="L63" s="18">
        <v>0.05</v>
      </c>
      <c r="M63" s="18">
        <f>SUM(I63:L63)</f>
        <v>0.156</v>
      </c>
      <c r="O63" s="18"/>
      <c r="P63" s="18"/>
      <c r="Q63" s="18">
        <v>0.108</v>
      </c>
      <c r="R63" s="18">
        <v>0.05</v>
      </c>
      <c r="S63" s="18">
        <f>SUM(O63:R63)</f>
        <v>0.158</v>
      </c>
      <c r="U63" s="18"/>
      <c r="V63" s="18"/>
      <c r="W63" s="18">
        <v>0.112</v>
      </c>
      <c r="X63" s="18">
        <v>4.9000000000000002E-2</v>
      </c>
      <c r="Y63" s="18">
        <f>SUM(U63:X63)</f>
        <v>0.161</v>
      </c>
      <c r="AA63" s="18">
        <v>0</v>
      </c>
      <c r="AB63" s="18">
        <v>0</v>
      </c>
      <c r="AC63" s="18">
        <v>0</v>
      </c>
      <c r="AD63" s="18">
        <v>0</v>
      </c>
      <c r="AE63" s="18">
        <f>SUM(AA63:AD63)</f>
        <v>0</v>
      </c>
      <c r="AG63" s="18">
        <v>0</v>
      </c>
      <c r="AH63" s="18">
        <v>0</v>
      </c>
      <c r="AI63" s="18">
        <v>0</v>
      </c>
      <c r="AJ63" s="18">
        <v>0</v>
      </c>
      <c r="AK63" s="18">
        <f>SUM(AG63:AJ63)</f>
        <v>0</v>
      </c>
      <c r="AM63" s="18">
        <v>0</v>
      </c>
      <c r="AN63" s="18">
        <v>0</v>
      </c>
      <c r="AO63" s="18">
        <v>0</v>
      </c>
      <c r="AP63" s="18">
        <v>0</v>
      </c>
      <c r="AQ63" s="18">
        <f>SUM(AM63:AP63)</f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f>SUM(AS63:AV63)</f>
        <v>0</v>
      </c>
      <c r="AY63" s="18">
        <v>0</v>
      </c>
      <c r="AZ63" s="18">
        <v>0</v>
      </c>
      <c r="BA63" s="18">
        <v>0</v>
      </c>
      <c r="BB63" s="18">
        <v>0</v>
      </c>
      <c r="BC63" s="18">
        <f>SUM(AY63:BB63)</f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f>SUM(BE63:BH63)</f>
        <v>0</v>
      </c>
      <c r="BK63" s="18">
        <v>0</v>
      </c>
      <c r="BL63" s="18">
        <v>0</v>
      </c>
      <c r="BM63" s="18">
        <v>0</v>
      </c>
      <c r="BN63" s="18">
        <v>0</v>
      </c>
      <c r="BO63" s="18">
        <f>SUM(BK63:BN63)</f>
        <v>0</v>
      </c>
      <c r="BQ63" s="18">
        <v>0</v>
      </c>
      <c r="BR63" s="18">
        <v>0</v>
      </c>
      <c r="BS63" s="18">
        <v>0</v>
      </c>
      <c r="BT63" s="18">
        <v>0</v>
      </c>
      <c r="BU63" s="18">
        <f>SUM(BQ63:BT63)</f>
        <v>0</v>
      </c>
      <c r="BW63" s="18">
        <f t="shared" si="100"/>
        <v>0</v>
      </c>
      <c r="BX63" s="18">
        <f t="shared" si="100"/>
        <v>0</v>
      </c>
      <c r="BY63" s="18">
        <f t="shared" si="100"/>
        <v>0.43</v>
      </c>
      <c r="BZ63" s="18">
        <f t="shared" si="100"/>
        <v>0.192</v>
      </c>
      <c r="CA63" s="18">
        <f>SUM(BW63:BZ63)</f>
        <v>0.622</v>
      </c>
    </row>
    <row r="64" spans="1:79" ht="8.25" customHeight="1" x14ac:dyDescent="0.25">
      <c r="A64" s="10"/>
      <c r="B64" s="11"/>
      <c r="C64" s="12"/>
      <c r="D64" s="12"/>
      <c r="E64" s="12"/>
      <c r="F64" s="12"/>
      <c r="G64" s="12"/>
      <c r="I64" s="12"/>
      <c r="J64" s="12"/>
      <c r="K64" s="12"/>
      <c r="L64" s="12"/>
      <c r="M64" s="12"/>
      <c r="O64" s="12"/>
      <c r="P64" s="12"/>
      <c r="Q64" s="12"/>
      <c r="R64" s="12"/>
      <c r="S64" s="12"/>
      <c r="U64" s="12"/>
      <c r="V64" s="12"/>
      <c r="W64" s="12"/>
      <c r="X64" s="12"/>
      <c r="Y64" s="12"/>
      <c r="AA64" s="12"/>
      <c r="AB64" s="12"/>
      <c r="AC64" s="12"/>
      <c r="AD64" s="12"/>
      <c r="AE64" s="12"/>
      <c r="AG64" s="12"/>
      <c r="AH64" s="12"/>
      <c r="AI64" s="12"/>
      <c r="AJ64" s="12"/>
      <c r="AK64" s="12"/>
      <c r="AL64" s="7"/>
      <c r="AM64" s="12"/>
      <c r="AN64" s="12"/>
      <c r="AO64" s="12"/>
      <c r="AP64" s="12"/>
      <c r="AQ64" s="12"/>
      <c r="AS64" s="12"/>
      <c r="AT64" s="12"/>
      <c r="AU64" s="12"/>
      <c r="AV64" s="12"/>
      <c r="AW64" s="12"/>
      <c r="AY64" s="12"/>
      <c r="AZ64" s="12"/>
      <c r="BA64" s="12"/>
      <c r="BB64" s="12"/>
      <c r="BC64" s="12"/>
      <c r="BE64" s="12"/>
      <c r="BF64" s="12"/>
      <c r="BG64" s="12"/>
      <c r="BH64" s="12"/>
      <c r="BI64" s="12"/>
      <c r="BK64" s="12"/>
      <c r="BL64" s="12"/>
      <c r="BM64" s="12"/>
      <c r="BN64" s="12"/>
      <c r="BO64" s="12"/>
      <c r="BQ64" s="12"/>
      <c r="BR64" s="12"/>
      <c r="BS64" s="12"/>
      <c r="BT64" s="12"/>
      <c r="BU64" s="12"/>
      <c r="BW64" s="12"/>
      <c r="BX64" s="12"/>
      <c r="BY64" s="12"/>
      <c r="BZ64" s="12"/>
      <c r="CA64" s="12"/>
    </row>
    <row r="65" spans="1:79" ht="38.25" x14ac:dyDescent="0.25">
      <c r="A65" s="13" t="s">
        <v>47</v>
      </c>
      <c r="B65" s="24"/>
      <c r="C65" s="24"/>
      <c r="D65" s="24"/>
      <c r="E65" s="24"/>
      <c r="F65" s="24"/>
      <c r="G65" s="24"/>
    </row>
    <row r="66" spans="1:79" x14ac:dyDescent="0.25">
      <c r="A66" s="29" t="s">
        <v>48</v>
      </c>
      <c r="B66" s="15" t="s">
        <v>21</v>
      </c>
      <c r="C66" s="16"/>
      <c r="D66" s="16"/>
      <c r="E66" s="16">
        <v>1468674</v>
      </c>
      <c r="F66" s="16"/>
      <c r="G66" s="17">
        <f>SUM(C66:F66)</f>
        <v>1468674</v>
      </c>
      <c r="I66" s="16"/>
      <c r="J66" s="16"/>
      <c r="K66" s="16">
        <v>1598899</v>
      </c>
      <c r="L66" s="16"/>
      <c r="M66" s="17">
        <f>SUM(I66:L66)</f>
        <v>1598899</v>
      </c>
      <c r="O66" s="16"/>
      <c r="P66" s="16"/>
      <c r="Q66" s="16">
        <v>1667074</v>
      </c>
      <c r="R66" s="16"/>
      <c r="S66" s="17">
        <f>SUM(O66:R66)</f>
        <v>1667074</v>
      </c>
      <c r="U66" s="16"/>
      <c r="V66" s="16"/>
      <c r="W66" s="16">
        <v>1398227</v>
      </c>
      <c r="X66" s="16"/>
      <c r="Y66" s="17">
        <f>SUM(U66:X66)</f>
        <v>1398227</v>
      </c>
      <c r="AA66" s="16">
        <v>0</v>
      </c>
      <c r="AB66" s="16">
        <v>0</v>
      </c>
      <c r="AC66" s="16"/>
      <c r="AD66" s="16">
        <v>0</v>
      </c>
      <c r="AE66" s="17">
        <f>SUM(AA66:AD66)</f>
        <v>0</v>
      </c>
      <c r="AG66" s="16">
        <v>0</v>
      </c>
      <c r="AH66" s="16">
        <v>0</v>
      </c>
      <c r="AI66" s="16"/>
      <c r="AJ66" s="16">
        <v>0</v>
      </c>
      <c r="AK66" s="17">
        <f>SUM(AG66:AJ66)</f>
        <v>0</v>
      </c>
      <c r="AM66" s="16">
        <v>0</v>
      </c>
      <c r="AN66" s="16">
        <v>0</v>
      </c>
      <c r="AO66" s="16"/>
      <c r="AP66" s="16">
        <v>0</v>
      </c>
      <c r="AQ66" s="17">
        <f>SUM(AM66:AP66)</f>
        <v>0</v>
      </c>
      <c r="AS66" s="16">
        <v>0</v>
      </c>
      <c r="AT66" s="16">
        <v>0</v>
      </c>
      <c r="AU66" s="16"/>
      <c r="AV66" s="16">
        <v>0</v>
      </c>
      <c r="AW66" s="17">
        <f>SUM(AS66:AV66)</f>
        <v>0</v>
      </c>
      <c r="AY66" s="16">
        <v>0</v>
      </c>
      <c r="AZ66" s="16">
        <v>0</v>
      </c>
      <c r="BA66" s="16"/>
      <c r="BB66" s="16">
        <v>0</v>
      </c>
      <c r="BC66" s="17">
        <f>SUM(AY66:BB66)</f>
        <v>0</v>
      </c>
      <c r="BE66" s="16">
        <v>0</v>
      </c>
      <c r="BF66" s="16">
        <v>0</v>
      </c>
      <c r="BG66" s="16"/>
      <c r="BH66" s="16">
        <v>0</v>
      </c>
      <c r="BI66" s="17">
        <f>SUM(BE66:BH66)</f>
        <v>0</v>
      </c>
      <c r="BK66" s="16">
        <v>0</v>
      </c>
      <c r="BL66" s="16">
        <v>0</v>
      </c>
      <c r="BM66" s="16"/>
      <c r="BN66" s="16">
        <v>0</v>
      </c>
      <c r="BO66" s="17">
        <f>SUM(BK66:BN66)</f>
        <v>0</v>
      </c>
      <c r="BQ66" s="16">
        <v>0</v>
      </c>
      <c r="BR66" s="16">
        <v>0</v>
      </c>
      <c r="BS66" s="16"/>
      <c r="BT66" s="16">
        <v>0</v>
      </c>
      <c r="BU66" s="17">
        <f>SUM(BQ66:BT66)</f>
        <v>0</v>
      </c>
      <c r="BW66" s="16">
        <f t="shared" ref="BW66:BZ67" si="101">C66+I66+O66+U66+AA66+AG66+AM66+AS66+AY66+BE66+BK66+BQ66</f>
        <v>0</v>
      </c>
      <c r="BX66" s="16">
        <f t="shared" si="101"/>
        <v>0</v>
      </c>
      <c r="BY66" s="16">
        <f t="shared" si="101"/>
        <v>6132874</v>
      </c>
      <c r="BZ66" s="16">
        <f t="shared" si="101"/>
        <v>0</v>
      </c>
      <c r="CA66" s="17">
        <f>SUM(BW66:BZ66)</f>
        <v>6132874</v>
      </c>
    </row>
    <row r="67" spans="1:79" x14ac:dyDescent="0.25">
      <c r="A67" s="29"/>
      <c r="B67" s="15" t="s">
        <v>22</v>
      </c>
      <c r="C67" s="18"/>
      <c r="D67" s="18"/>
      <c r="E67" s="18"/>
      <c r="F67" s="18"/>
      <c r="G67" s="18">
        <f>SUM(C67:F67)</f>
        <v>0</v>
      </c>
      <c r="I67" s="18"/>
      <c r="J67" s="18"/>
      <c r="K67" s="18"/>
      <c r="L67" s="18"/>
      <c r="M67" s="18">
        <f>SUM(I67:L67)</f>
        <v>0</v>
      </c>
      <c r="O67" s="18"/>
      <c r="P67" s="18"/>
      <c r="Q67" s="18"/>
      <c r="R67" s="18"/>
      <c r="S67" s="18">
        <f>SUM(O67:R67)</f>
        <v>0</v>
      </c>
      <c r="U67" s="18"/>
      <c r="V67" s="18"/>
      <c r="W67" s="18"/>
      <c r="X67" s="18"/>
      <c r="Y67" s="18">
        <f>SUM(U67:X67)</f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f>SUM(AA67:AD67)</f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f>SUM(AG67:AJ67)</f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f>SUM(AM67:AP67)</f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f>SUM(AS67:AV67)</f>
        <v>0</v>
      </c>
      <c r="AY67" s="18">
        <v>0</v>
      </c>
      <c r="AZ67" s="18">
        <v>0</v>
      </c>
      <c r="BA67" s="18">
        <v>0</v>
      </c>
      <c r="BB67" s="18">
        <v>0</v>
      </c>
      <c r="BC67" s="18">
        <f>SUM(AY67:BB67)</f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f>SUM(BE67:BH67)</f>
        <v>0</v>
      </c>
      <c r="BK67" s="18">
        <v>0</v>
      </c>
      <c r="BL67" s="18">
        <v>0</v>
      </c>
      <c r="BM67" s="18">
        <v>0</v>
      </c>
      <c r="BN67" s="18">
        <v>0</v>
      </c>
      <c r="BO67" s="18">
        <f>SUM(BK67:BN67)</f>
        <v>0</v>
      </c>
      <c r="BQ67" s="18">
        <v>0</v>
      </c>
      <c r="BR67" s="18">
        <v>0</v>
      </c>
      <c r="BS67" s="18">
        <v>0</v>
      </c>
      <c r="BT67" s="18">
        <v>0</v>
      </c>
      <c r="BU67" s="18">
        <f>SUM(BQ67:BT67)</f>
        <v>0</v>
      </c>
      <c r="BW67" s="18">
        <f t="shared" si="101"/>
        <v>0</v>
      </c>
      <c r="BX67" s="18">
        <f t="shared" si="101"/>
        <v>0</v>
      </c>
      <c r="BY67" s="18">
        <f t="shared" si="101"/>
        <v>0</v>
      </c>
      <c r="BZ67" s="18">
        <f t="shared" si="101"/>
        <v>0</v>
      </c>
      <c r="CA67" s="18">
        <f>SUM(BW67:BZ67)</f>
        <v>0</v>
      </c>
    </row>
    <row r="68" spans="1:79" ht="8.25" customHeight="1" x14ac:dyDescent="0.25">
      <c r="A68" s="10"/>
      <c r="B68" s="11"/>
      <c r="C68" s="12"/>
      <c r="D68" s="12"/>
      <c r="E68" s="12"/>
      <c r="F68" s="12"/>
      <c r="G68" s="12"/>
      <c r="I68" s="12"/>
      <c r="J68" s="12"/>
      <c r="K68" s="12"/>
      <c r="L68" s="12"/>
      <c r="M68" s="12"/>
      <c r="O68" s="12"/>
      <c r="P68" s="12"/>
      <c r="Q68" s="12"/>
      <c r="R68" s="12"/>
      <c r="S68" s="12"/>
      <c r="U68" s="12"/>
      <c r="V68" s="12"/>
      <c r="W68" s="12"/>
      <c r="X68" s="12"/>
      <c r="Y68" s="12"/>
      <c r="AA68" s="12"/>
      <c r="AB68" s="12"/>
      <c r="AC68" s="12"/>
      <c r="AD68" s="12"/>
      <c r="AE68" s="12"/>
      <c r="AG68" s="12"/>
      <c r="AH68" s="12"/>
      <c r="AI68" s="12"/>
      <c r="AJ68" s="12"/>
      <c r="AK68" s="12"/>
      <c r="AL68" s="7"/>
      <c r="AM68" s="12"/>
      <c r="AN68" s="12"/>
      <c r="AO68" s="12"/>
      <c r="AP68" s="12"/>
      <c r="AQ68" s="12"/>
      <c r="AS68" s="12"/>
      <c r="AT68" s="12"/>
      <c r="AU68" s="12"/>
      <c r="AV68" s="12"/>
      <c r="AW68" s="12"/>
      <c r="AY68" s="12"/>
      <c r="AZ68" s="12"/>
      <c r="BA68" s="12"/>
      <c r="BB68" s="12"/>
      <c r="BC68" s="12"/>
      <c r="BE68" s="12"/>
      <c r="BF68" s="12"/>
      <c r="BG68" s="12"/>
      <c r="BH68" s="12"/>
      <c r="BI68" s="12"/>
      <c r="BK68" s="12"/>
      <c r="BL68" s="12"/>
      <c r="BM68" s="12"/>
      <c r="BN68" s="12"/>
      <c r="BO68" s="12"/>
      <c r="BQ68" s="12"/>
      <c r="BR68" s="12"/>
      <c r="BS68" s="12"/>
      <c r="BT68" s="12"/>
      <c r="BU68" s="12"/>
      <c r="BW68" s="12"/>
      <c r="BX68" s="12"/>
      <c r="BY68" s="12"/>
      <c r="BZ68" s="12"/>
      <c r="CA68" s="12"/>
    </row>
    <row r="69" spans="1:79" ht="38.25" x14ac:dyDescent="0.25">
      <c r="A69" s="13" t="s">
        <v>49</v>
      </c>
      <c r="B69" s="24"/>
      <c r="C69" s="24"/>
      <c r="D69" s="24"/>
      <c r="E69" s="24"/>
      <c r="F69" s="24"/>
      <c r="G69" s="24"/>
    </row>
    <row r="70" spans="1:79" x14ac:dyDescent="0.25">
      <c r="A70" s="29" t="s">
        <v>50</v>
      </c>
      <c r="B70" s="15" t="s">
        <v>21</v>
      </c>
      <c r="C70" s="16">
        <v>1829012</v>
      </c>
      <c r="D70" s="16">
        <v>1662426</v>
      </c>
      <c r="E70" s="16">
        <v>3533514</v>
      </c>
      <c r="F70" s="16"/>
      <c r="G70" s="17">
        <f>SUM(C70:F70)</f>
        <v>7024952</v>
      </c>
      <c r="I70" s="16">
        <v>1664193</v>
      </c>
      <c r="J70" s="16">
        <v>1598981</v>
      </c>
      <c r="K70" s="16">
        <v>3092125</v>
      </c>
      <c r="L70" s="16"/>
      <c r="M70" s="17">
        <f>SUM(I70:L70)</f>
        <v>6355299</v>
      </c>
      <c r="O70" s="16">
        <v>1950280</v>
      </c>
      <c r="P70" s="16">
        <v>1829739</v>
      </c>
      <c r="Q70" s="16">
        <v>3291319</v>
      </c>
      <c r="R70" s="16"/>
      <c r="S70" s="17">
        <f>SUM(O70:R70)</f>
        <v>7071338</v>
      </c>
      <c r="U70" s="16">
        <v>1810416</v>
      </c>
      <c r="V70" s="16">
        <v>1770694</v>
      </c>
      <c r="W70" s="16">
        <v>3135954</v>
      </c>
      <c r="X70" s="16"/>
      <c r="Y70" s="17">
        <f>SUM(U70:X70)</f>
        <v>6717064</v>
      </c>
      <c r="AA70" s="16">
        <v>0</v>
      </c>
      <c r="AB70" s="16">
        <v>0</v>
      </c>
      <c r="AC70" s="16">
        <v>0</v>
      </c>
      <c r="AD70" s="16">
        <v>0</v>
      </c>
      <c r="AE70" s="17">
        <f>SUM(AA70:AD70)</f>
        <v>0</v>
      </c>
      <c r="AG70" s="16">
        <v>0</v>
      </c>
      <c r="AH70" s="16">
        <v>0</v>
      </c>
      <c r="AI70" s="16">
        <v>0</v>
      </c>
      <c r="AJ70" s="16">
        <v>0</v>
      </c>
      <c r="AK70" s="17">
        <f>SUM(AG70:AJ70)</f>
        <v>0</v>
      </c>
      <c r="AM70" s="16"/>
      <c r="AN70" s="16"/>
      <c r="AO70" s="16"/>
      <c r="AP70" s="16">
        <v>0</v>
      </c>
      <c r="AQ70" s="17">
        <f>SUM(AM70:AP70)</f>
        <v>0</v>
      </c>
      <c r="AS70" s="16"/>
      <c r="AT70" s="16"/>
      <c r="AU70" s="16"/>
      <c r="AV70" s="16">
        <v>0</v>
      </c>
      <c r="AW70" s="17">
        <f>SUM(AS70:AV70)</f>
        <v>0</v>
      </c>
      <c r="AY70" s="16"/>
      <c r="AZ70" s="16"/>
      <c r="BA70" s="16"/>
      <c r="BB70" s="16">
        <v>0</v>
      </c>
      <c r="BC70" s="17">
        <f>SUM(AY70:BB70)</f>
        <v>0</v>
      </c>
      <c r="BE70" s="16"/>
      <c r="BF70" s="16"/>
      <c r="BG70" s="16"/>
      <c r="BH70" s="16">
        <v>0</v>
      </c>
      <c r="BI70" s="17">
        <f>SUM(BE70:BH70)</f>
        <v>0</v>
      </c>
      <c r="BK70" s="16"/>
      <c r="BL70" s="16"/>
      <c r="BM70" s="16"/>
      <c r="BN70" s="16">
        <v>0</v>
      </c>
      <c r="BO70" s="17">
        <f>SUM(BK70:BN70)</f>
        <v>0</v>
      </c>
      <c r="BQ70" s="16"/>
      <c r="BR70" s="16"/>
      <c r="BS70" s="16"/>
      <c r="BT70" s="16">
        <v>0</v>
      </c>
      <c r="BU70" s="17">
        <f>SUM(BQ70:BT70)</f>
        <v>0</v>
      </c>
      <c r="BW70" s="16">
        <f t="shared" ref="BW70:BZ71" si="102">C70+I70+O70+U70+AA70+AG70+AM70+AS70+AY70+BE70+BK70+BQ70</f>
        <v>7253901</v>
      </c>
      <c r="BX70" s="16">
        <f t="shared" si="102"/>
        <v>6861840</v>
      </c>
      <c r="BY70" s="16">
        <f t="shared" si="102"/>
        <v>13052912</v>
      </c>
      <c r="BZ70" s="16">
        <f t="shared" si="102"/>
        <v>0</v>
      </c>
      <c r="CA70" s="17">
        <f>SUM(BW70:BZ70)</f>
        <v>27168653</v>
      </c>
    </row>
    <row r="71" spans="1:79" x14ac:dyDescent="0.25">
      <c r="A71" s="29"/>
      <c r="B71" s="15" t="s">
        <v>22</v>
      </c>
      <c r="C71" s="18"/>
      <c r="D71" s="18"/>
      <c r="E71" s="18"/>
      <c r="F71" s="18"/>
      <c r="G71" s="18">
        <f>SUM(C71:F71)</f>
        <v>0</v>
      </c>
      <c r="I71" s="18"/>
      <c r="J71" s="18"/>
      <c r="K71" s="18"/>
      <c r="L71" s="18"/>
      <c r="M71" s="18">
        <f>SUM(I71:L71)</f>
        <v>0</v>
      </c>
      <c r="O71" s="18"/>
      <c r="P71" s="18"/>
      <c r="Q71" s="18"/>
      <c r="R71" s="18"/>
      <c r="S71" s="18">
        <f>SUM(O71:R71)</f>
        <v>0</v>
      </c>
      <c r="U71" s="18"/>
      <c r="V71" s="18"/>
      <c r="W71" s="18"/>
      <c r="X71" s="18"/>
      <c r="Y71" s="18">
        <f>SUM(U71:X71)</f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f>SUM(AA71:AD71)</f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f>SUM(AG71:AJ71)</f>
        <v>0</v>
      </c>
      <c r="AM71" s="18">
        <v>0</v>
      </c>
      <c r="AN71" s="18">
        <v>0</v>
      </c>
      <c r="AO71" s="18">
        <v>0</v>
      </c>
      <c r="AP71" s="18">
        <v>0</v>
      </c>
      <c r="AQ71" s="18">
        <f>SUM(AM71:AP71)</f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f>SUM(AS71:AV71)</f>
        <v>0</v>
      </c>
      <c r="AY71" s="18">
        <v>0</v>
      </c>
      <c r="AZ71" s="18">
        <v>0</v>
      </c>
      <c r="BA71" s="18">
        <v>0</v>
      </c>
      <c r="BB71" s="18">
        <v>0</v>
      </c>
      <c r="BC71" s="18">
        <f>SUM(AY71:BB71)</f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f>SUM(BE71:BH71)</f>
        <v>0</v>
      </c>
      <c r="BK71" s="18">
        <v>0</v>
      </c>
      <c r="BL71" s="18">
        <v>0</v>
      </c>
      <c r="BM71" s="18">
        <v>0</v>
      </c>
      <c r="BN71" s="18">
        <v>0</v>
      </c>
      <c r="BO71" s="18">
        <f>SUM(BK71:BN71)</f>
        <v>0</v>
      </c>
      <c r="BQ71" s="18">
        <v>0</v>
      </c>
      <c r="BR71" s="18">
        <v>0</v>
      </c>
      <c r="BS71" s="18">
        <v>0</v>
      </c>
      <c r="BT71" s="18">
        <v>0</v>
      </c>
      <c r="BU71" s="18">
        <f>SUM(BQ71:BT71)</f>
        <v>0</v>
      </c>
      <c r="BW71" s="18">
        <f t="shared" si="102"/>
        <v>0</v>
      </c>
      <c r="BX71" s="18">
        <f t="shared" si="102"/>
        <v>0</v>
      </c>
      <c r="BY71" s="18">
        <f t="shared" si="102"/>
        <v>0</v>
      </c>
      <c r="BZ71" s="18">
        <f t="shared" si="102"/>
        <v>0</v>
      </c>
      <c r="CA71" s="18">
        <f>SUM(BW71:BZ71)</f>
        <v>0</v>
      </c>
    </row>
    <row r="72" spans="1:79" ht="8.25" customHeight="1" x14ac:dyDescent="0.25">
      <c r="A72" s="10"/>
      <c r="B72" s="11"/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12"/>
      <c r="R72" s="12"/>
      <c r="S72" s="12"/>
      <c r="U72" s="12"/>
      <c r="V72" s="12"/>
      <c r="W72" s="12"/>
      <c r="X72" s="12"/>
      <c r="Y72" s="12"/>
      <c r="AA72" s="12"/>
      <c r="AB72" s="12"/>
      <c r="AC72" s="12"/>
      <c r="AD72" s="12"/>
      <c r="AE72" s="12"/>
      <c r="AG72" s="12"/>
      <c r="AH72" s="12"/>
      <c r="AI72" s="12"/>
      <c r="AJ72" s="12"/>
      <c r="AK72" s="12"/>
      <c r="AL72" s="7"/>
      <c r="AM72" s="12"/>
      <c r="AN72" s="12"/>
      <c r="AO72" s="12"/>
      <c r="AP72" s="12"/>
      <c r="AQ72" s="12"/>
      <c r="AS72" s="12"/>
      <c r="AT72" s="12"/>
      <c r="AU72" s="12"/>
      <c r="AV72" s="12"/>
      <c r="AW72" s="12"/>
      <c r="AY72" s="12"/>
      <c r="AZ72" s="12"/>
      <c r="BA72" s="12"/>
      <c r="BB72" s="12"/>
      <c r="BC72" s="12"/>
      <c r="BE72" s="12"/>
      <c r="BF72" s="12"/>
      <c r="BG72" s="12"/>
      <c r="BH72" s="12"/>
      <c r="BI72" s="12"/>
      <c r="BK72" s="12"/>
      <c r="BL72" s="12"/>
      <c r="BM72" s="12"/>
      <c r="BN72" s="12"/>
      <c r="BO72" s="12"/>
      <c r="BQ72" s="12"/>
      <c r="BR72" s="12"/>
      <c r="BS72" s="12"/>
      <c r="BT72" s="12"/>
      <c r="BU72" s="12"/>
      <c r="BW72" s="12"/>
      <c r="BX72" s="12"/>
      <c r="BY72" s="12"/>
      <c r="BZ72" s="12"/>
      <c r="CA72" s="12"/>
    </row>
    <row r="73" spans="1:79" ht="38.25" x14ac:dyDescent="0.25">
      <c r="A73" s="13" t="s">
        <v>51</v>
      </c>
      <c r="B73" s="24"/>
      <c r="C73" s="24"/>
      <c r="D73" s="24"/>
      <c r="E73" s="24"/>
      <c r="F73" s="24"/>
      <c r="G73" s="24"/>
    </row>
    <row r="74" spans="1:79" ht="15" customHeight="1" x14ac:dyDescent="0.25">
      <c r="A74" s="29" t="s">
        <v>52</v>
      </c>
      <c r="B74" s="15" t="s">
        <v>21</v>
      </c>
      <c r="C74" s="16">
        <v>11067</v>
      </c>
      <c r="D74" s="16">
        <v>2041</v>
      </c>
      <c r="E74" s="16">
        <v>210076</v>
      </c>
      <c r="F74" s="16">
        <v>172556</v>
      </c>
      <c r="G74" s="17">
        <f>SUM(C74:F74)</f>
        <v>395740</v>
      </c>
      <c r="I74" s="16">
        <v>9978</v>
      </c>
      <c r="J74" s="16">
        <v>1835</v>
      </c>
      <c r="K74" s="16">
        <v>199092</v>
      </c>
      <c r="L74" s="16">
        <v>155360</v>
      </c>
      <c r="M74" s="17">
        <f>SUM(I74:L74)</f>
        <v>366265</v>
      </c>
      <c r="O74" s="16">
        <v>10786</v>
      </c>
      <c r="P74" s="16">
        <v>2087</v>
      </c>
      <c r="Q74" s="16">
        <v>201776</v>
      </c>
      <c r="R74" s="16">
        <v>171531</v>
      </c>
      <c r="S74" s="17">
        <f>SUM(O74:R74)</f>
        <v>386180</v>
      </c>
      <c r="U74" s="16">
        <v>9836</v>
      </c>
      <c r="V74" s="16">
        <v>2020</v>
      </c>
      <c r="W74" s="16">
        <v>198790</v>
      </c>
      <c r="X74" s="16">
        <v>176703</v>
      </c>
      <c r="Y74" s="17">
        <f>SUM(U74:X74)</f>
        <v>387349</v>
      </c>
      <c r="AA74" s="16">
        <v>0</v>
      </c>
      <c r="AB74" s="16">
        <v>0</v>
      </c>
      <c r="AC74" s="16">
        <v>0</v>
      </c>
      <c r="AD74" s="16">
        <v>0</v>
      </c>
      <c r="AE74" s="17">
        <f>SUM(AA74:AD74)</f>
        <v>0</v>
      </c>
      <c r="AG74" s="16">
        <v>0</v>
      </c>
      <c r="AH74" s="16">
        <v>0</v>
      </c>
      <c r="AI74" s="16">
        <v>0</v>
      </c>
      <c r="AJ74" s="16">
        <v>0</v>
      </c>
      <c r="AK74" s="17">
        <f>SUM(AG74:AJ74)</f>
        <v>0</v>
      </c>
      <c r="AM74" s="16">
        <v>0</v>
      </c>
      <c r="AN74" s="16">
        <v>0</v>
      </c>
      <c r="AO74" s="16">
        <v>0</v>
      </c>
      <c r="AP74" s="16"/>
      <c r="AQ74" s="17">
        <f>SUM(AM74:AP74)</f>
        <v>0</v>
      </c>
      <c r="AS74" s="16">
        <v>0</v>
      </c>
      <c r="AT74" s="16">
        <v>0</v>
      </c>
      <c r="AU74" s="16">
        <v>0</v>
      </c>
      <c r="AV74" s="16"/>
      <c r="AW74" s="17">
        <f>SUM(AS74:AV74)</f>
        <v>0</v>
      </c>
      <c r="AY74" s="16"/>
      <c r="AZ74" s="16"/>
      <c r="BA74" s="16"/>
      <c r="BB74" s="16"/>
      <c r="BC74" s="17">
        <f>SUM(AY74:BB74)</f>
        <v>0</v>
      </c>
      <c r="BE74" s="16"/>
      <c r="BF74" s="16"/>
      <c r="BG74" s="16"/>
      <c r="BH74" s="16"/>
      <c r="BI74" s="17">
        <f>SUM(BE74:BH74)</f>
        <v>0</v>
      </c>
      <c r="BK74" s="16"/>
      <c r="BL74" s="16"/>
      <c r="BM74" s="16"/>
      <c r="BN74" s="16"/>
      <c r="BO74" s="17">
        <f>SUM(BK74:BN74)</f>
        <v>0</v>
      </c>
      <c r="BQ74" s="16"/>
      <c r="BR74" s="16"/>
      <c r="BS74" s="16"/>
      <c r="BT74" s="16"/>
      <c r="BU74" s="17">
        <f>SUM(BQ74:BT74)</f>
        <v>0</v>
      </c>
      <c r="BW74" s="16">
        <f t="shared" ref="BW74:BZ75" si="103">C74+I74+O74+U74+AA74+AG74+AM74+AS74+AY74+BE74+BK74+BQ74</f>
        <v>41667</v>
      </c>
      <c r="BX74" s="16">
        <f t="shared" si="103"/>
        <v>7983</v>
      </c>
      <c r="BY74" s="16">
        <f t="shared" si="103"/>
        <v>809734</v>
      </c>
      <c r="BZ74" s="16">
        <f t="shared" si="103"/>
        <v>676150</v>
      </c>
      <c r="CA74" s="17">
        <f>SUM(BW74:BZ74)</f>
        <v>1535534</v>
      </c>
    </row>
    <row r="75" spans="1:79" x14ac:dyDescent="0.25">
      <c r="A75" s="29"/>
      <c r="B75" s="15" t="s">
        <v>22</v>
      </c>
      <c r="C75" s="18"/>
      <c r="D75" s="18"/>
      <c r="E75" s="18">
        <v>6.6000000000000003E-2</v>
      </c>
      <c r="F75" s="18">
        <v>0.14000000000000001</v>
      </c>
      <c r="G75" s="18">
        <f>SUM(C75:F75)</f>
        <v>0.20600000000000002</v>
      </c>
      <c r="I75" s="18"/>
      <c r="J75" s="18"/>
      <c r="K75" s="18">
        <v>7.0000000000000007E-2</v>
      </c>
      <c r="L75" s="18">
        <v>0.13200000000000001</v>
      </c>
      <c r="M75" s="18">
        <f>SUM(I75:L75)</f>
        <v>0.20200000000000001</v>
      </c>
      <c r="O75" s="18"/>
      <c r="P75" s="18"/>
      <c r="Q75" s="18">
        <v>6.0999999999999999E-2</v>
      </c>
      <c r="R75" s="18">
        <v>0.13100000000000001</v>
      </c>
      <c r="S75" s="18">
        <f>SUM(O75:R75)</f>
        <v>0.192</v>
      </c>
      <c r="U75" s="18"/>
      <c r="V75" s="18"/>
      <c r="W75" s="18">
        <v>5.6000000000000001E-2</v>
      </c>
      <c r="X75" s="18">
        <v>0.123</v>
      </c>
      <c r="Y75" s="18">
        <f>SUM(U75:X75)</f>
        <v>0.17899999999999999</v>
      </c>
      <c r="AA75" s="18">
        <v>0</v>
      </c>
      <c r="AB75" s="18">
        <v>0</v>
      </c>
      <c r="AC75" s="18">
        <v>0</v>
      </c>
      <c r="AD75" s="18">
        <v>0</v>
      </c>
      <c r="AE75" s="18">
        <f>SUM(AA75:AD75)</f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f>SUM(AG75:AJ75)</f>
        <v>0</v>
      </c>
      <c r="AM75" s="18">
        <v>0</v>
      </c>
      <c r="AN75" s="18">
        <v>0</v>
      </c>
      <c r="AO75" s="18">
        <v>0</v>
      </c>
      <c r="AP75" s="18">
        <v>0</v>
      </c>
      <c r="AQ75" s="18">
        <f>SUM(AM75:AP75)</f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f>SUM(AS75:AV75)</f>
        <v>0</v>
      </c>
      <c r="AY75" s="18">
        <v>0</v>
      </c>
      <c r="AZ75" s="18"/>
      <c r="BA75" s="18"/>
      <c r="BB75" s="18">
        <v>0</v>
      </c>
      <c r="BC75" s="18">
        <f>SUM(AY75:BB75)</f>
        <v>0</v>
      </c>
      <c r="BE75" s="18">
        <v>0</v>
      </c>
      <c r="BF75" s="18"/>
      <c r="BG75" s="18"/>
      <c r="BH75" s="18">
        <v>0</v>
      </c>
      <c r="BI75" s="18">
        <f>SUM(BE75:BH75)</f>
        <v>0</v>
      </c>
      <c r="BK75" s="18">
        <v>0</v>
      </c>
      <c r="BL75" s="18"/>
      <c r="BM75" s="18"/>
      <c r="BN75" s="18"/>
      <c r="BO75" s="18">
        <f>SUM(BK75:BN75)</f>
        <v>0</v>
      </c>
      <c r="BQ75" s="18">
        <v>0</v>
      </c>
      <c r="BR75" s="18">
        <v>0</v>
      </c>
      <c r="BS75" s="18"/>
      <c r="BT75" s="18"/>
      <c r="BU75" s="18">
        <f>SUM(BQ75:BT75)</f>
        <v>0</v>
      </c>
      <c r="BW75" s="18">
        <f t="shared" si="103"/>
        <v>0</v>
      </c>
      <c r="BX75" s="18">
        <f t="shared" si="103"/>
        <v>0</v>
      </c>
      <c r="BY75" s="18">
        <f t="shared" si="103"/>
        <v>0.253</v>
      </c>
      <c r="BZ75" s="18">
        <f t="shared" si="103"/>
        <v>0.52600000000000002</v>
      </c>
      <c r="CA75" s="18">
        <f>SUM(BW75:BZ75)</f>
        <v>0.77900000000000003</v>
      </c>
    </row>
    <row r="76" spans="1:79" ht="8.25" customHeight="1" x14ac:dyDescent="0.25">
      <c r="A76" s="10"/>
      <c r="B76" s="11"/>
      <c r="C76" s="12"/>
      <c r="D76" s="12"/>
      <c r="E76" s="12"/>
      <c r="F76" s="12"/>
      <c r="G76" s="12"/>
      <c r="I76" s="12"/>
      <c r="J76" s="12"/>
      <c r="K76" s="12"/>
      <c r="L76" s="12"/>
      <c r="M76" s="12"/>
      <c r="O76" s="12"/>
      <c r="P76" s="12"/>
      <c r="Q76" s="12"/>
      <c r="R76" s="12"/>
      <c r="S76" s="12"/>
      <c r="U76" s="12"/>
      <c r="V76" s="12"/>
      <c r="W76" s="12"/>
      <c r="X76" s="12"/>
      <c r="Y76" s="12"/>
      <c r="AA76" s="12"/>
      <c r="AB76" s="12"/>
      <c r="AC76" s="12"/>
      <c r="AD76" s="12"/>
      <c r="AE76" s="12"/>
      <c r="AG76" s="12"/>
      <c r="AH76" s="12"/>
      <c r="AI76" s="12"/>
      <c r="AJ76" s="12"/>
      <c r="AK76" s="12"/>
      <c r="AL76" s="7"/>
      <c r="AM76" s="12"/>
      <c r="AN76" s="12"/>
      <c r="AO76" s="12"/>
      <c r="AP76" s="12"/>
      <c r="AQ76" s="12"/>
      <c r="AS76" s="12"/>
      <c r="AT76" s="12"/>
      <c r="AU76" s="12"/>
      <c r="AV76" s="12"/>
      <c r="AW76" s="12"/>
      <c r="AY76" s="12"/>
      <c r="AZ76" s="12"/>
      <c r="BA76" s="12"/>
      <c r="BB76" s="12"/>
      <c r="BC76" s="12"/>
      <c r="BE76" s="12"/>
      <c r="BF76" s="12"/>
      <c r="BG76" s="12"/>
      <c r="BH76" s="12"/>
      <c r="BI76" s="12"/>
      <c r="BK76" s="12"/>
      <c r="BL76" s="12"/>
      <c r="BM76" s="12"/>
      <c r="BN76" s="12"/>
      <c r="BO76" s="12"/>
      <c r="BQ76" s="12"/>
      <c r="BR76" s="12"/>
      <c r="BS76" s="12"/>
      <c r="BT76" s="12"/>
      <c r="BU76" s="12"/>
      <c r="BW76" s="12"/>
      <c r="BX76" s="12"/>
      <c r="BY76" s="12"/>
      <c r="BZ76" s="12"/>
      <c r="CA76" s="12"/>
    </row>
    <row r="77" spans="1:79" ht="38.25" x14ac:dyDescent="0.25">
      <c r="A77" s="13" t="s">
        <v>55</v>
      </c>
      <c r="B77" s="24"/>
      <c r="C77" s="24"/>
      <c r="D77" s="24"/>
      <c r="E77" s="24"/>
      <c r="F77" s="24"/>
      <c r="G77" s="24"/>
    </row>
    <row r="78" spans="1:79" ht="18.75" customHeight="1" x14ac:dyDescent="0.25">
      <c r="A78" s="29" t="s">
        <v>56</v>
      </c>
      <c r="B78" s="15" t="s">
        <v>21</v>
      </c>
      <c r="C78" s="16"/>
      <c r="D78" s="16"/>
      <c r="E78" s="16">
        <v>335778</v>
      </c>
      <c r="F78" s="16"/>
      <c r="G78" s="17">
        <f>SUM(C78:F78)</f>
        <v>335778</v>
      </c>
      <c r="I78" s="16"/>
      <c r="J78" s="16"/>
      <c r="K78" s="16">
        <v>297662</v>
      </c>
      <c r="L78" s="16"/>
      <c r="M78" s="17">
        <f>SUM(I78:L78)</f>
        <v>297662</v>
      </c>
      <c r="O78" s="16"/>
      <c r="P78" s="16"/>
      <c r="Q78" s="16">
        <v>330797</v>
      </c>
      <c r="R78" s="16"/>
      <c r="S78" s="17">
        <f>SUM(O78:R78)</f>
        <v>330797</v>
      </c>
      <c r="U78" s="16"/>
      <c r="V78" s="16"/>
      <c r="W78" s="16">
        <v>321721</v>
      </c>
      <c r="X78" s="16"/>
      <c r="Y78" s="17">
        <f>SUM(U78:X78)</f>
        <v>321721</v>
      </c>
      <c r="AA78" s="16">
        <v>0</v>
      </c>
      <c r="AB78" s="16">
        <v>0</v>
      </c>
      <c r="AC78" s="16">
        <v>0</v>
      </c>
      <c r="AD78" s="16">
        <v>0</v>
      </c>
      <c r="AE78" s="17">
        <f>SUM(AA78:AD78)</f>
        <v>0</v>
      </c>
      <c r="AG78" s="16">
        <v>0</v>
      </c>
      <c r="AH78" s="16">
        <v>0</v>
      </c>
      <c r="AI78" s="16">
        <v>0</v>
      </c>
      <c r="AJ78" s="16">
        <v>0</v>
      </c>
      <c r="AK78" s="17">
        <f>SUM(AG78:AJ78)</f>
        <v>0</v>
      </c>
      <c r="AM78" s="16">
        <v>0</v>
      </c>
      <c r="AN78" s="16">
        <v>0</v>
      </c>
      <c r="AO78" s="16">
        <v>0</v>
      </c>
      <c r="AP78" s="16"/>
      <c r="AQ78" s="17">
        <f>SUM(AM78:AP78)</f>
        <v>0</v>
      </c>
      <c r="AS78" s="16">
        <v>0</v>
      </c>
      <c r="AT78" s="16">
        <v>0</v>
      </c>
      <c r="AU78" s="16">
        <v>0</v>
      </c>
      <c r="AV78" s="16"/>
      <c r="AW78" s="17">
        <f>SUM(AS78:AV78)</f>
        <v>0</v>
      </c>
      <c r="AY78" s="16"/>
      <c r="AZ78" s="16"/>
      <c r="BA78" s="16"/>
      <c r="BB78" s="16"/>
      <c r="BC78" s="17">
        <f>SUM(AY78:BB78)</f>
        <v>0</v>
      </c>
      <c r="BE78" s="16"/>
      <c r="BF78" s="16"/>
      <c r="BG78" s="16"/>
      <c r="BH78" s="16"/>
      <c r="BI78" s="17">
        <f>SUM(BE78:BH78)</f>
        <v>0</v>
      </c>
      <c r="BK78" s="16"/>
      <c r="BL78" s="16"/>
      <c r="BM78" s="16"/>
      <c r="BN78" s="16"/>
      <c r="BO78" s="17">
        <f>SUM(BK78:BN78)</f>
        <v>0</v>
      </c>
      <c r="BQ78" s="16"/>
      <c r="BR78" s="16"/>
      <c r="BS78" s="16"/>
      <c r="BT78" s="16"/>
      <c r="BU78" s="17">
        <f>SUM(BQ78:BT78)</f>
        <v>0</v>
      </c>
      <c r="BW78" s="16">
        <f t="shared" ref="BW78:BW79" si="104">C78+I78+O78+U78+AA78+AG78+AM78+AS78+AY78+BE78+BK78+BQ78</f>
        <v>0</v>
      </c>
      <c r="BX78" s="16">
        <f t="shared" ref="BX78:BX79" si="105">D78+J78+P78+V78+AB78+AH78+AN78+AT78+AZ78+BF78+BL78+BR78</f>
        <v>0</v>
      </c>
      <c r="BY78" s="16">
        <f t="shared" ref="BY78:BY79" si="106">E78+K78+Q78+W78+AC78+AI78+AO78+AU78+BA78+BG78+BM78+BS78</f>
        <v>1285958</v>
      </c>
      <c r="BZ78" s="16">
        <f t="shared" ref="BZ78:BZ79" si="107">F78+L78+R78+X78+AD78+AJ78+AP78+AV78+BB78+BH78+BN78+BT78</f>
        <v>0</v>
      </c>
      <c r="CA78" s="17">
        <f>SUM(BW78:BZ78)</f>
        <v>1285958</v>
      </c>
    </row>
    <row r="79" spans="1:79" ht="18.75" customHeight="1" x14ac:dyDescent="0.25">
      <c r="A79" s="29"/>
      <c r="B79" s="15" t="s">
        <v>22</v>
      </c>
      <c r="C79" s="18"/>
      <c r="D79" s="18"/>
      <c r="E79" s="18"/>
      <c r="F79" s="18"/>
      <c r="G79" s="18">
        <f>SUM(C79:F79)</f>
        <v>0</v>
      </c>
      <c r="I79" s="18"/>
      <c r="J79" s="18"/>
      <c r="K79" s="18"/>
      <c r="L79" s="18"/>
      <c r="M79" s="18">
        <f>SUM(I79:L79)</f>
        <v>0</v>
      </c>
      <c r="O79" s="18"/>
      <c r="P79" s="18"/>
      <c r="Q79" s="18"/>
      <c r="R79" s="18"/>
      <c r="S79" s="18">
        <f>SUM(O79:R79)</f>
        <v>0</v>
      </c>
      <c r="U79" s="18"/>
      <c r="V79" s="18"/>
      <c r="W79" s="18"/>
      <c r="X79" s="18"/>
      <c r="Y79" s="18">
        <f>SUM(U79:X79)</f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f>SUM(AA79:AD79)</f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f>SUM(AG79:AJ79)</f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f>SUM(AM79:AP79)</f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f>SUM(AS79:AV79)</f>
        <v>0</v>
      </c>
      <c r="AY79" s="18">
        <v>0</v>
      </c>
      <c r="AZ79" s="18"/>
      <c r="BA79" s="18"/>
      <c r="BB79" s="18">
        <v>0</v>
      </c>
      <c r="BC79" s="18">
        <f>SUM(AY79:BB79)</f>
        <v>0</v>
      </c>
      <c r="BE79" s="18">
        <v>0</v>
      </c>
      <c r="BF79" s="18"/>
      <c r="BG79" s="18"/>
      <c r="BH79" s="18">
        <v>0</v>
      </c>
      <c r="BI79" s="18">
        <f>SUM(BE79:BH79)</f>
        <v>0</v>
      </c>
      <c r="BK79" s="18">
        <v>0</v>
      </c>
      <c r="BL79" s="18"/>
      <c r="BM79" s="18"/>
      <c r="BN79" s="18"/>
      <c r="BO79" s="18">
        <f>SUM(BK79:BN79)</f>
        <v>0</v>
      </c>
      <c r="BQ79" s="18">
        <v>0</v>
      </c>
      <c r="BR79" s="18">
        <v>0</v>
      </c>
      <c r="BS79" s="18"/>
      <c r="BT79" s="18"/>
      <c r="BU79" s="18">
        <f>SUM(BQ79:BT79)</f>
        <v>0</v>
      </c>
      <c r="BW79" s="18">
        <f t="shared" si="104"/>
        <v>0</v>
      </c>
      <c r="BX79" s="18">
        <f t="shared" si="105"/>
        <v>0</v>
      </c>
      <c r="BY79" s="18">
        <f t="shared" si="106"/>
        <v>0</v>
      </c>
      <c r="BZ79" s="18">
        <f t="shared" si="107"/>
        <v>0</v>
      </c>
      <c r="CA79" s="18">
        <f>SUM(BW79:BZ79)</f>
        <v>0</v>
      </c>
    </row>
    <row r="80" spans="1:79" ht="8.25" customHeight="1" x14ac:dyDescent="0.25">
      <c r="A80" s="10"/>
      <c r="B80" s="11"/>
      <c r="C80" s="12"/>
      <c r="D80" s="12"/>
      <c r="E80" s="12"/>
      <c r="F80" s="12"/>
      <c r="G80" s="12"/>
      <c r="I80" s="12"/>
      <c r="J80" s="12"/>
      <c r="K80" s="12"/>
      <c r="L80" s="12"/>
      <c r="M80" s="12"/>
      <c r="O80" s="12"/>
      <c r="P80" s="12"/>
      <c r="Q80" s="12"/>
      <c r="R80" s="12"/>
      <c r="S80" s="12"/>
      <c r="U80" s="12"/>
      <c r="V80" s="12"/>
      <c r="W80" s="12"/>
      <c r="X80" s="12"/>
      <c r="Y80" s="12"/>
      <c r="AA80" s="12"/>
      <c r="AB80" s="12"/>
      <c r="AC80" s="12"/>
      <c r="AD80" s="12"/>
      <c r="AE80" s="12"/>
      <c r="AG80" s="12"/>
      <c r="AH80" s="12"/>
      <c r="AI80" s="12"/>
      <c r="AJ80" s="12"/>
      <c r="AK80" s="12"/>
      <c r="AL80" s="7"/>
      <c r="AM80" s="12"/>
      <c r="AN80" s="12"/>
      <c r="AO80" s="12"/>
      <c r="AP80" s="12"/>
      <c r="AQ80" s="12"/>
      <c r="AS80" s="12"/>
      <c r="AT80" s="12"/>
      <c r="AU80" s="12"/>
      <c r="AV80" s="12"/>
      <c r="AW80" s="12"/>
      <c r="AY80" s="12"/>
      <c r="AZ80" s="12"/>
      <c r="BA80" s="12"/>
      <c r="BB80" s="12"/>
      <c r="BC80" s="12"/>
      <c r="BE80" s="12"/>
      <c r="BF80" s="12"/>
      <c r="BG80" s="12"/>
      <c r="BH80" s="12"/>
      <c r="BI80" s="12"/>
      <c r="BK80" s="12"/>
      <c r="BL80" s="12"/>
      <c r="BM80" s="12"/>
      <c r="BN80" s="12"/>
      <c r="BO80" s="12"/>
      <c r="BQ80" s="12"/>
      <c r="BR80" s="12"/>
      <c r="BS80" s="12"/>
      <c r="BT80" s="12"/>
      <c r="BU80" s="12"/>
      <c r="BW80" s="12"/>
      <c r="BX80" s="12"/>
      <c r="BY80" s="12"/>
      <c r="BZ80" s="12"/>
      <c r="CA80" s="12"/>
    </row>
    <row r="81" spans="1:79" ht="38.25" x14ac:dyDescent="0.25">
      <c r="A81" s="13" t="s">
        <v>57</v>
      </c>
      <c r="B81" s="24"/>
      <c r="C81" s="24"/>
      <c r="D81" s="24"/>
      <c r="E81" s="24"/>
      <c r="F81" s="24"/>
      <c r="G81" s="24"/>
    </row>
    <row r="82" spans="1:79" ht="15" customHeight="1" x14ac:dyDescent="0.25">
      <c r="A82" s="29" t="s">
        <v>58</v>
      </c>
      <c r="B82" s="15" t="s">
        <v>21</v>
      </c>
      <c r="C82" s="16"/>
      <c r="D82" s="16"/>
      <c r="E82" s="16">
        <v>7913</v>
      </c>
      <c r="F82" s="16"/>
      <c r="G82" s="17">
        <f>SUM(C82:F82)</f>
        <v>7913</v>
      </c>
      <c r="I82" s="16"/>
      <c r="J82" s="16"/>
      <c r="K82" s="16">
        <v>7302</v>
      </c>
      <c r="L82" s="16"/>
      <c r="M82" s="17">
        <f>SUM(I82:L82)</f>
        <v>7302</v>
      </c>
      <c r="O82" s="16"/>
      <c r="P82" s="16"/>
      <c r="Q82" s="16">
        <v>8152</v>
      </c>
      <c r="R82" s="16"/>
      <c r="S82" s="17">
        <f>SUM(O82:R82)</f>
        <v>8152</v>
      </c>
      <c r="U82" s="16"/>
      <c r="V82" s="16"/>
      <c r="W82" s="16">
        <v>8169</v>
      </c>
      <c r="X82" s="16"/>
      <c r="Y82" s="17">
        <f>SUM(U82:X82)</f>
        <v>8169</v>
      </c>
      <c r="AA82" s="16">
        <v>0</v>
      </c>
      <c r="AB82" s="16">
        <v>0</v>
      </c>
      <c r="AC82" s="16">
        <v>0</v>
      </c>
      <c r="AD82" s="16">
        <v>0</v>
      </c>
      <c r="AE82" s="17">
        <f>SUM(AA82:AD82)</f>
        <v>0</v>
      </c>
      <c r="AG82" s="16">
        <v>0</v>
      </c>
      <c r="AH82" s="16">
        <v>0</v>
      </c>
      <c r="AI82" s="16">
        <v>0</v>
      </c>
      <c r="AJ82" s="16">
        <v>0</v>
      </c>
      <c r="AK82" s="17">
        <f>SUM(AG82:AJ82)</f>
        <v>0</v>
      </c>
      <c r="AM82" s="16">
        <v>0</v>
      </c>
      <c r="AN82" s="16">
        <v>0</v>
      </c>
      <c r="AO82" s="16">
        <v>0</v>
      </c>
      <c r="AP82" s="16"/>
      <c r="AQ82" s="17">
        <f>SUM(AM82:AP82)</f>
        <v>0</v>
      </c>
      <c r="AS82" s="16">
        <v>0</v>
      </c>
      <c r="AT82" s="16">
        <v>0</v>
      </c>
      <c r="AU82" s="16">
        <v>0</v>
      </c>
      <c r="AV82" s="16"/>
      <c r="AW82" s="17">
        <f>SUM(AS82:AV82)</f>
        <v>0</v>
      </c>
      <c r="AY82" s="16"/>
      <c r="AZ82" s="16"/>
      <c r="BA82" s="16"/>
      <c r="BB82" s="16"/>
      <c r="BC82" s="17">
        <f>SUM(AY82:BB82)</f>
        <v>0</v>
      </c>
      <c r="BE82" s="16"/>
      <c r="BF82" s="16"/>
      <c r="BG82" s="16"/>
      <c r="BH82" s="16"/>
      <c r="BI82" s="17">
        <f>SUM(BE82:BH82)</f>
        <v>0</v>
      </c>
      <c r="BK82" s="16"/>
      <c r="BL82" s="16"/>
      <c r="BM82" s="16"/>
      <c r="BN82" s="16"/>
      <c r="BO82" s="17">
        <f>SUM(BK82:BN82)</f>
        <v>0</v>
      </c>
      <c r="BQ82" s="16"/>
      <c r="BR82" s="16"/>
      <c r="BS82" s="16"/>
      <c r="BT82" s="16"/>
      <c r="BU82" s="17">
        <f>SUM(BQ82:BT82)</f>
        <v>0</v>
      </c>
      <c r="BW82" s="16">
        <f t="shared" ref="BW82:BW83" si="108">C82+I82+O82+U82+AA82+AG82+AM82+AS82+AY82+BE82+BK82+BQ82</f>
        <v>0</v>
      </c>
      <c r="BX82" s="16">
        <f t="shared" ref="BX82:BX83" si="109">D82+J82+P82+V82+AB82+AH82+AN82+AT82+AZ82+BF82+BL82+BR82</f>
        <v>0</v>
      </c>
      <c r="BY82" s="16">
        <f t="shared" ref="BY82:BY83" si="110">E82+K82+Q82+W82+AC82+AI82+AO82+AU82+BA82+BG82+BM82+BS82</f>
        <v>31536</v>
      </c>
      <c r="BZ82" s="16">
        <f t="shared" ref="BZ82:BZ83" si="111">F82+L82+R82+X82+AD82+AJ82+AP82+AV82+BB82+BH82+BN82+BT82</f>
        <v>0</v>
      </c>
      <c r="CA82" s="17">
        <f>SUM(BW82:BZ82)</f>
        <v>31536</v>
      </c>
    </row>
    <row r="83" spans="1:79" x14ac:dyDescent="0.25">
      <c r="A83" s="29"/>
      <c r="B83" s="15" t="s">
        <v>22</v>
      </c>
      <c r="C83" s="18"/>
      <c r="D83" s="18"/>
      <c r="E83" s="18">
        <v>1.0999999999999999E-2</v>
      </c>
      <c r="F83" s="18"/>
      <c r="G83" s="18">
        <f>SUM(C83:F83)</f>
        <v>1.0999999999999999E-2</v>
      </c>
      <c r="I83" s="18"/>
      <c r="J83" s="18"/>
      <c r="K83" s="18">
        <v>1.0999999999999999E-2</v>
      </c>
      <c r="L83" s="18"/>
      <c r="M83" s="18">
        <f>SUM(I83:L83)</f>
        <v>1.0999999999999999E-2</v>
      </c>
      <c r="O83" s="18"/>
      <c r="P83" s="18"/>
      <c r="Q83" s="18">
        <v>1.2E-2</v>
      </c>
      <c r="R83" s="18"/>
      <c r="S83" s="18">
        <f>SUM(O83:R83)</f>
        <v>1.2E-2</v>
      </c>
      <c r="U83" s="18"/>
      <c r="V83" s="18"/>
      <c r="W83" s="18">
        <v>1.2E-2</v>
      </c>
      <c r="X83" s="18"/>
      <c r="Y83" s="18">
        <f>SUM(U83:X83)</f>
        <v>1.2E-2</v>
      </c>
      <c r="AA83" s="18">
        <v>0</v>
      </c>
      <c r="AB83" s="18">
        <v>0</v>
      </c>
      <c r="AC83" s="18">
        <v>0</v>
      </c>
      <c r="AD83" s="18">
        <v>0</v>
      </c>
      <c r="AE83" s="18">
        <f>SUM(AA83:AD83)</f>
        <v>0</v>
      </c>
      <c r="AG83" s="18">
        <v>0</v>
      </c>
      <c r="AH83" s="18">
        <v>0</v>
      </c>
      <c r="AI83" s="18">
        <v>0</v>
      </c>
      <c r="AJ83" s="18">
        <v>0</v>
      </c>
      <c r="AK83" s="18">
        <f>SUM(AG83:AJ83)</f>
        <v>0</v>
      </c>
      <c r="AM83" s="18">
        <v>0</v>
      </c>
      <c r="AN83" s="18">
        <v>0</v>
      </c>
      <c r="AO83" s="18">
        <v>0</v>
      </c>
      <c r="AP83" s="18">
        <v>0</v>
      </c>
      <c r="AQ83" s="18">
        <f>SUM(AM83:AP83)</f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f>SUM(AS83:AV83)</f>
        <v>0</v>
      </c>
      <c r="AY83" s="18">
        <v>0</v>
      </c>
      <c r="AZ83" s="18"/>
      <c r="BA83" s="18"/>
      <c r="BB83" s="18">
        <v>0</v>
      </c>
      <c r="BC83" s="18">
        <f>SUM(AY83:BB83)</f>
        <v>0</v>
      </c>
      <c r="BE83" s="18">
        <v>0</v>
      </c>
      <c r="BF83" s="18"/>
      <c r="BG83" s="18"/>
      <c r="BH83" s="18">
        <v>0</v>
      </c>
      <c r="BI83" s="18">
        <f>SUM(BE83:BH83)</f>
        <v>0</v>
      </c>
      <c r="BK83" s="18">
        <v>0</v>
      </c>
      <c r="BL83" s="18"/>
      <c r="BM83" s="18"/>
      <c r="BN83" s="18"/>
      <c r="BO83" s="18">
        <f>SUM(BK83:BN83)</f>
        <v>0</v>
      </c>
      <c r="BQ83" s="18">
        <v>0</v>
      </c>
      <c r="BR83" s="18">
        <v>0</v>
      </c>
      <c r="BS83" s="18"/>
      <c r="BT83" s="18"/>
      <c r="BU83" s="18">
        <f>SUM(BQ83:BT83)</f>
        <v>0</v>
      </c>
      <c r="BW83" s="18">
        <f t="shared" si="108"/>
        <v>0</v>
      </c>
      <c r="BX83" s="18">
        <f t="shared" si="109"/>
        <v>0</v>
      </c>
      <c r="BY83" s="18">
        <f t="shared" si="110"/>
        <v>4.5999999999999999E-2</v>
      </c>
      <c r="BZ83" s="18">
        <f t="shared" si="111"/>
        <v>0</v>
      </c>
      <c r="CA83" s="18">
        <f>SUM(BW83:BZ83)</f>
        <v>4.5999999999999999E-2</v>
      </c>
    </row>
    <row r="84" spans="1:79" ht="8.25" customHeight="1" x14ac:dyDescent="0.25">
      <c r="A84" s="10"/>
      <c r="B84" s="11"/>
      <c r="C84" s="12"/>
      <c r="D84" s="12"/>
      <c r="E84" s="12"/>
      <c r="F84" s="12"/>
      <c r="G84" s="12"/>
      <c r="I84" s="12"/>
      <c r="J84" s="12"/>
      <c r="K84" s="12"/>
      <c r="L84" s="12"/>
      <c r="M84" s="12"/>
      <c r="O84" s="12"/>
      <c r="P84" s="12"/>
      <c r="Q84" s="12"/>
      <c r="R84" s="12"/>
      <c r="S84" s="12"/>
      <c r="U84" s="12"/>
      <c r="V84" s="12"/>
      <c r="W84" s="12"/>
      <c r="X84" s="12"/>
      <c r="Y84" s="12"/>
      <c r="AA84" s="12"/>
      <c r="AB84" s="12"/>
      <c r="AC84" s="12"/>
      <c r="AD84" s="12"/>
      <c r="AE84" s="12"/>
      <c r="AG84" s="12"/>
      <c r="AH84" s="12"/>
      <c r="AI84" s="12"/>
      <c r="AJ84" s="12"/>
      <c r="AK84" s="12"/>
      <c r="AL84" s="7"/>
      <c r="AM84" s="12"/>
      <c r="AN84" s="12"/>
      <c r="AO84" s="12"/>
      <c r="AP84" s="12"/>
      <c r="AQ84" s="12"/>
      <c r="AS84" s="12"/>
      <c r="AT84" s="12"/>
      <c r="AU84" s="12"/>
      <c r="AV84" s="12"/>
      <c r="AW84" s="12"/>
      <c r="AY84" s="12"/>
      <c r="AZ84" s="12"/>
      <c r="BA84" s="12"/>
      <c r="BB84" s="12"/>
      <c r="BC84" s="12"/>
      <c r="BE84" s="12"/>
      <c r="BF84" s="12"/>
      <c r="BG84" s="12"/>
      <c r="BH84" s="12"/>
      <c r="BI84" s="12"/>
      <c r="BK84" s="12"/>
      <c r="BL84" s="12"/>
      <c r="BM84" s="12"/>
      <c r="BN84" s="12"/>
      <c r="BO84" s="12"/>
      <c r="BQ84" s="12"/>
      <c r="BR84" s="12"/>
      <c r="BS84" s="12"/>
      <c r="BT84" s="12"/>
      <c r="BU84" s="12"/>
      <c r="BW84" s="12"/>
      <c r="BX84" s="12"/>
      <c r="BY84" s="12"/>
      <c r="BZ84" s="12"/>
      <c r="CA84" s="12"/>
    </row>
    <row r="85" spans="1:79" ht="38.25" x14ac:dyDescent="0.25">
      <c r="A85" s="13" t="s">
        <v>61</v>
      </c>
      <c r="B85" s="24"/>
      <c r="C85" s="24"/>
      <c r="D85" s="24"/>
      <c r="E85" s="24"/>
      <c r="F85" s="24"/>
      <c r="G85" s="24"/>
    </row>
    <row r="86" spans="1:79" ht="15" customHeight="1" x14ac:dyDescent="0.25">
      <c r="A86" s="29" t="s">
        <v>62</v>
      </c>
      <c r="B86" s="15" t="s">
        <v>21</v>
      </c>
      <c r="C86" s="16"/>
      <c r="D86" s="16"/>
      <c r="E86" s="16"/>
      <c r="F86" s="16"/>
      <c r="G86" s="17">
        <f>SUM(C86:F86)</f>
        <v>0</v>
      </c>
      <c r="I86" s="16"/>
      <c r="J86" s="16"/>
      <c r="K86" s="16">
        <v>616508</v>
      </c>
      <c r="L86" s="16">
        <v>60676</v>
      </c>
      <c r="M86" s="17">
        <f>SUM(I86:L86)</f>
        <v>677184</v>
      </c>
      <c r="O86" s="16"/>
      <c r="P86" s="16"/>
      <c r="Q86" s="16">
        <v>628638</v>
      </c>
      <c r="R86" s="16">
        <v>66973</v>
      </c>
      <c r="S86" s="17">
        <f>SUM(O86:R86)</f>
        <v>695611</v>
      </c>
      <c r="U86" s="16"/>
      <c r="V86" s="16"/>
      <c r="W86" s="16">
        <v>618024</v>
      </c>
      <c r="X86" s="16">
        <v>58438</v>
      </c>
      <c r="Y86" s="17">
        <f>SUM(U86:X86)</f>
        <v>676462</v>
      </c>
      <c r="AA86" s="16">
        <v>0</v>
      </c>
      <c r="AB86" s="16">
        <v>0</v>
      </c>
      <c r="AC86" s="16">
        <v>0</v>
      </c>
      <c r="AD86" s="16">
        <v>0</v>
      </c>
      <c r="AE86" s="17">
        <f>SUM(AA86:AD86)</f>
        <v>0</v>
      </c>
      <c r="AG86" s="16">
        <v>0</v>
      </c>
      <c r="AH86" s="16">
        <v>0</v>
      </c>
      <c r="AI86" s="16">
        <v>0</v>
      </c>
      <c r="AJ86" s="16">
        <v>0</v>
      </c>
      <c r="AK86" s="17">
        <f>SUM(AG86:AJ86)</f>
        <v>0</v>
      </c>
      <c r="AM86" s="16">
        <v>0</v>
      </c>
      <c r="AN86" s="16">
        <v>0</v>
      </c>
      <c r="AO86" s="16">
        <v>0</v>
      </c>
      <c r="AP86" s="16"/>
      <c r="AQ86" s="17">
        <f>SUM(AM86:AP86)</f>
        <v>0</v>
      </c>
      <c r="AS86" s="16">
        <v>0</v>
      </c>
      <c r="AT86" s="16">
        <v>0</v>
      </c>
      <c r="AU86" s="16">
        <v>0</v>
      </c>
      <c r="AV86" s="16"/>
      <c r="AW86" s="17">
        <f>SUM(AS86:AV86)</f>
        <v>0</v>
      </c>
      <c r="AY86" s="16"/>
      <c r="AZ86" s="16"/>
      <c r="BA86" s="16"/>
      <c r="BB86" s="16"/>
      <c r="BC86" s="17">
        <f>SUM(AY86:BB86)</f>
        <v>0</v>
      </c>
      <c r="BE86" s="16"/>
      <c r="BF86" s="16"/>
      <c r="BG86" s="16"/>
      <c r="BH86" s="16"/>
      <c r="BI86" s="17">
        <f>SUM(BE86:BH86)</f>
        <v>0</v>
      </c>
      <c r="BK86" s="16"/>
      <c r="BL86" s="16"/>
      <c r="BM86" s="16"/>
      <c r="BN86" s="16"/>
      <c r="BO86" s="17">
        <f>SUM(BK86:BN86)</f>
        <v>0</v>
      </c>
      <c r="BQ86" s="16"/>
      <c r="BR86" s="16"/>
      <c r="BS86" s="16"/>
      <c r="BT86" s="16"/>
      <c r="BU86" s="17">
        <f>SUM(BQ86:BT86)</f>
        <v>0</v>
      </c>
      <c r="BW86" s="16">
        <f t="shared" ref="BW86:BW87" si="112">C86+I86+O86+U86+AA86+AG86+AM86+AS86+AY86+BE86+BK86+BQ86</f>
        <v>0</v>
      </c>
      <c r="BX86" s="16">
        <f t="shared" ref="BX86:BX87" si="113">D86+J86+P86+V86+AB86+AH86+AN86+AT86+AZ86+BF86+BL86+BR86</f>
        <v>0</v>
      </c>
      <c r="BY86" s="16">
        <f t="shared" ref="BY86:BY87" si="114">E86+K86+Q86+W86+AC86+AI86+AO86+AU86+BA86+BG86+BM86+BS86</f>
        <v>1863170</v>
      </c>
      <c r="BZ86" s="16">
        <f t="shared" ref="BZ86:BZ87" si="115">F86+L86+R86+X86+AD86+AJ86+AP86+AV86+BB86+BH86+BN86+BT86</f>
        <v>186087</v>
      </c>
      <c r="CA86" s="17">
        <f>SUM(BW86:BZ86)</f>
        <v>2049257</v>
      </c>
    </row>
    <row r="87" spans="1:79" x14ac:dyDescent="0.25">
      <c r="A87" s="29"/>
      <c r="B87" s="15" t="s">
        <v>22</v>
      </c>
      <c r="C87" s="18"/>
      <c r="D87" s="18"/>
      <c r="E87" s="18"/>
      <c r="F87" s="18"/>
      <c r="G87" s="18">
        <f>SUM(C87:F87)</f>
        <v>0</v>
      </c>
      <c r="I87" s="18"/>
      <c r="J87" s="18"/>
      <c r="K87" s="18">
        <v>6.9199999999999998E-2</v>
      </c>
      <c r="L87" s="18"/>
      <c r="M87" s="18">
        <f>SUM(I87:L87)</f>
        <v>6.9199999999999998E-2</v>
      </c>
      <c r="O87" s="18"/>
      <c r="P87" s="18"/>
      <c r="Q87" s="18">
        <v>6.9000000000000006E-2</v>
      </c>
      <c r="R87" s="18"/>
      <c r="S87" s="18">
        <f>SUM(O87:R87)</f>
        <v>6.9000000000000006E-2</v>
      </c>
      <c r="U87" s="18"/>
      <c r="V87" s="18"/>
      <c r="W87" s="18">
        <v>7.3599999999999999E-2</v>
      </c>
      <c r="X87" s="18"/>
      <c r="Y87" s="18">
        <f>SUM(U87:X87)</f>
        <v>7.3599999999999999E-2</v>
      </c>
      <c r="AA87" s="18">
        <v>0</v>
      </c>
      <c r="AB87" s="18">
        <v>0</v>
      </c>
      <c r="AC87" s="18">
        <v>0</v>
      </c>
      <c r="AD87" s="18">
        <v>0</v>
      </c>
      <c r="AE87" s="18">
        <f>SUM(AA87:AD87)</f>
        <v>0</v>
      </c>
      <c r="AG87" s="18">
        <v>0</v>
      </c>
      <c r="AH87" s="18">
        <v>0</v>
      </c>
      <c r="AI87" s="18">
        <v>0</v>
      </c>
      <c r="AJ87" s="18">
        <v>0</v>
      </c>
      <c r="AK87" s="18">
        <f>SUM(AG87:AJ87)</f>
        <v>0</v>
      </c>
      <c r="AM87" s="18">
        <v>0</v>
      </c>
      <c r="AN87" s="18">
        <v>0</v>
      </c>
      <c r="AO87" s="18">
        <v>0</v>
      </c>
      <c r="AP87" s="18">
        <v>0</v>
      </c>
      <c r="AQ87" s="18">
        <f>SUM(AM87:AP87)</f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f>SUM(AS87:AV87)</f>
        <v>0</v>
      </c>
      <c r="AY87" s="18">
        <v>0</v>
      </c>
      <c r="AZ87" s="18"/>
      <c r="BA87" s="18"/>
      <c r="BB87" s="18">
        <v>0</v>
      </c>
      <c r="BC87" s="18">
        <f>SUM(AY87:BB87)</f>
        <v>0</v>
      </c>
      <c r="BE87" s="18">
        <v>0</v>
      </c>
      <c r="BF87" s="18"/>
      <c r="BG87" s="18"/>
      <c r="BH87" s="18">
        <v>0</v>
      </c>
      <c r="BI87" s="18">
        <f>SUM(BE87:BH87)</f>
        <v>0</v>
      </c>
      <c r="BK87" s="18">
        <v>0</v>
      </c>
      <c r="BL87" s="18"/>
      <c r="BM87" s="18"/>
      <c r="BN87" s="18"/>
      <c r="BO87" s="18">
        <f>SUM(BK87:BN87)</f>
        <v>0</v>
      </c>
      <c r="BQ87" s="18">
        <v>0</v>
      </c>
      <c r="BR87" s="18">
        <v>0</v>
      </c>
      <c r="BS87" s="18"/>
      <c r="BT87" s="18"/>
      <c r="BU87" s="18">
        <f>SUM(BQ87:BT87)</f>
        <v>0</v>
      </c>
      <c r="BW87" s="18">
        <f t="shared" si="112"/>
        <v>0</v>
      </c>
      <c r="BX87" s="18">
        <f t="shared" si="113"/>
        <v>0</v>
      </c>
      <c r="BY87" s="18">
        <f t="shared" si="114"/>
        <v>0.21179999999999999</v>
      </c>
      <c r="BZ87" s="18">
        <f t="shared" si="115"/>
        <v>0</v>
      </c>
      <c r="CA87" s="18">
        <f>SUM(BW87:BZ87)</f>
        <v>0.21179999999999999</v>
      </c>
    </row>
    <row r="88" spans="1:79" ht="8.25" customHeight="1" x14ac:dyDescent="0.25">
      <c r="A88" s="10"/>
      <c r="B88" s="11"/>
      <c r="C88" s="12"/>
      <c r="D88" s="12"/>
      <c r="E88" s="12"/>
      <c r="F88" s="12"/>
      <c r="G88" s="12"/>
      <c r="I88" s="12"/>
      <c r="J88" s="12"/>
      <c r="K88" s="12"/>
      <c r="L88" s="12"/>
      <c r="M88" s="12"/>
      <c r="O88" s="12"/>
      <c r="P88" s="12"/>
      <c r="Q88" s="12"/>
      <c r="R88" s="12"/>
      <c r="S88" s="12"/>
      <c r="U88" s="12"/>
      <c r="V88" s="12"/>
      <c r="W88" s="12"/>
      <c r="X88" s="12"/>
      <c r="Y88" s="12"/>
      <c r="AA88" s="12"/>
      <c r="AB88" s="12"/>
      <c r="AC88" s="12"/>
      <c r="AD88" s="12"/>
      <c r="AE88" s="12"/>
      <c r="AG88" s="12"/>
      <c r="AH88" s="12"/>
      <c r="AI88" s="12"/>
      <c r="AJ88" s="12"/>
      <c r="AK88" s="12"/>
      <c r="AL88" s="7"/>
      <c r="AM88" s="12"/>
      <c r="AN88" s="12"/>
      <c r="AO88" s="12"/>
      <c r="AP88" s="12"/>
      <c r="AQ88" s="12"/>
      <c r="AS88" s="12"/>
      <c r="AT88" s="12"/>
      <c r="AU88" s="12"/>
      <c r="AV88" s="12"/>
      <c r="AW88" s="12"/>
      <c r="AY88" s="12"/>
      <c r="AZ88" s="12"/>
      <c r="BA88" s="12"/>
      <c r="BB88" s="12"/>
      <c r="BC88" s="12"/>
      <c r="BE88" s="12"/>
      <c r="BF88" s="12"/>
      <c r="BG88" s="12"/>
      <c r="BH88" s="12"/>
      <c r="BI88" s="12"/>
      <c r="BK88" s="12"/>
      <c r="BL88" s="12"/>
      <c r="BM88" s="12"/>
      <c r="BN88" s="12"/>
      <c r="BO88" s="12"/>
      <c r="BQ88" s="12"/>
      <c r="BR88" s="12"/>
      <c r="BS88" s="12"/>
      <c r="BT88" s="12"/>
      <c r="BU88" s="12"/>
      <c r="BW88" s="12"/>
      <c r="BX88" s="12"/>
      <c r="BY88" s="12"/>
      <c r="BZ88" s="12"/>
      <c r="CA88" s="12"/>
    </row>
    <row r="89" spans="1:79" ht="38.25" x14ac:dyDescent="0.25">
      <c r="A89" s="13" t="s">
        <v>63</v>
      </c>
      <c r="B89" s="24"/>
      <c r="C89" s="24"/>
      <c r="D89" s="24"/>
      <c r="E89" s="24"/>
      <c r="F89" s="24"/>
      <c r="G89" s="24"/>
    </row>
    <row r="90" spans="1:79" ht="18" customHeight="1" x14ac:dyDescent="0.25">
      <c r="A90" s="29" t="s">
        <v>64</v>
      </c>
      <c r="B90" s="15" t="s">
        <v>21</v>
      </c>
      <c r="C90" s="16"/>
      <c r="D90" s="16"/>
      <c r="E90" s="16"/>
      <c r="F90" s="16"/>
      <c r="G90" s="17">
        <f>SUM(C90:F90)</f>
        <v>0</v>
      </c>
      <c r="I90" s="16"/>
      <c r="J90" s="16"/>
      <c r="K90" s="16"/>
      <c r="L90" s="16"/>
      <c r="M90" s="17">
        <f>SUM(I90:L90)</f>
        <v>0</v>
      </c>
      <c r="O90" s="16"/>
      <c r="P90" s="16"/>
      <c r="Q90" s="16">
        <v>55886</v>
      </c>
      <c r="R90" s="16">
        <v>30947</v>
      </c>
      <c r="S90" s="17">
        <f>SUM(O90:R90)</f>
        <v>86833</v>
      </c>
      <c r="U90" s="16"/>
      <c r="V90" s="16"/>
      <c r="W90" s="16">
        <v>49486</v>
      </c>
      <c r="X90" s="16">
        <v>28020</v>
      </c>
      <c r="Y90" s="17">
        <f>SUM(U90:X90)</f>
        <v>77506</v>
      </c>
      <c r="AA90" s="16">
        <v>0</v>
      </c>
      <c r="AB90" s="16">
        <v>0</v>
      </c>
      <c r="AC90" s="16">
        <v>0</v>
      </c>
      <c r="AD90" s="16">
        <v>0</v>
      </c>
      <c r="AE90" s="17">
        <f>SUM(AA90:AD90)</f>
        <v>0</v>
      </c>
      <c r="AG90" s="16">
        <v>0</v>
      </c>
      <c r="AH90" s="16">
        <v>0</v>
      </c>
      <c r="AI90" s="16">
        <v>0</v>
      </c>
      <c r="AJ90" s="16">
        <v>0</v>
      </c>
      <c r="AK90" s="17">
        <f>SUM(AG90:AJ90)</f>
        <v>0</v>
      </c>
      <c r="AM90" s="16">
        <v>0</v>
      </c>
      <c r="AN90" s="16">
        <v>0</v>
      </c>
      <c r="AO90" s="16">
        <v>0</v>
      </c>
      <c r="AP90" s="16"/>
      <c r="AQ90" s="17">
        <f>SUM(AM90:AP90)</f>
        <v>0</v>
      </c>
      <c r="AS90" s="16">
        <v>0</v>
      </c>
      <c r="AT90" s="16">
        <v>0</v>
      </c>
      <c r="AU90" s="16">
        <v>0</v>
      </c>
      <c r="AV90" s="16"/>
      <c r="AW90" s="17">
        <f>SUM(AS90:AV90)</f>
        <v>0</v>
      </c>
      <c r="AY90" s="16"/>
      <c r="AZ90" s="16"/>
      <c r="BA90" s="16"/>
      <c r="BB90" s="16"/>
      <c r="BC90" s="17">
        <f>SUM(AY90:BB90)</f>
        <v>0</v>
      </c>
      <c r="BE90" s="16"/>
      <c r="BF90" s="16"/>
      <c r="BG90" s="16"/>
      <c r="BH90" s="16"/>
      <c r="BI90" s="17">
        <f>SUM(BE90:BH90)</f>
        <v>0</v>
      </c>
      <c r="BK90" s="16"/>
      <c r="BL90" s="16"/>
      <c r="BM90" s="16"/>
      <c r="BN90" s="16"/>
      <c r="BO90" s="17">
        <f>SUM(BK90:BN90)</f>
        <v>0</v>
      </c>
      <c r="BQ90" s="16"/>
      <c r="BR90" s="16"/>
      <c r="BS90" s="16"/>
      <c r="BT90" s="16"/>
      <c r="BU90" s="17">
        <f>SUM(BQ90:BT90)</f>
        <v>0</v>
      </c>
      <c r="BW90" s="16">
        <f t="shared" ref="BW90:BW91" si="116">C90+I90+O90+U90+AA90+AG90+AM90+AS90+AY90+BE90+BK90+BQ90</f>
        <v>0</v>
      </c>
      <c r="BX90" s="16">
        <f t="shared" ref="BX90:BX91" si="117">D90+J90+P90+V90+AB90+AH90+AN90+AT90+AZ90+BF90+BL90+BR90</f>
        <v>0</v>
      </c>
      <c r="BY90" s="16">
        <f t="shared" ref="BY90:BY91" si="118">E90+K90+Q90+W90+AC90+AI90+AO90+AU90+BA90+BG90+BM90+BS90</f>
        <v>105372</v>
      </c>
      <c r="BZ90" s="16">
        <f t="shared" ref="BZ90:BZ91" si="119">F90+L90+R90+X90+AD90+AJ90+AP90+AV90+BB90+BH90+BN90+BT90</f>
        <v>58967</v>
      </c>
      <c r="CA90" s="17">
        <f>SUM(BW90:BZ90)</f>
        <v>164339</v>
      </c>
    </row>
    <row r="91" spans="1:79" ht="18" customHeight="1" x14ac:dyDescent="0.25">
      <c r="A91" s="29"/>
      <c r="B91" s="15" t="s">
        <v>22</v>
      </c>
      <c r="C91" s="18"/>
      <c r="D91" s="18"/>
      <c r="E91" s="18"/>
      <c r="F91" s="18"/>
      <c r="G91" s="18">
        <f>SUM(C91:F91)</f>
        <v>0</v>
      </c>
      <c r="I91" s="18"/>
      <c r="J91" s="18"/>
      <c r="K91" s="18"/>
      <c r="L91" s="18"/>
      <c r="M91" s="18">
        <f>SUM(I91:L91)</f>
        <v>0</v>
      </c>
      <c r="O91" s="18"/>
      <c r="P91" s="18"/>
      <c r="Q91" s="18"/>
      <c r="R91" s="18"/>
      <c r="S91" s="18">
        <f>SUM(O91:R91)</f>
        <v>0</v>
      </c>
      <c r="U91" s="18"/>
      <c r="V91" s="18"/>
      <c r="W91" s="18"/>
      <c r="X91" s="18"/>
      <c r="Y91" s="18">
        <f>SUM(U91:X91)</f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f>SUM(AA91:AD91)</f>
        <v>0</v>
      </c>
      <c r="AG91" s="18">
        <v>0</v>
      </c>
      <c r="AH91" s="18">
        <v>0</v>
      </c>
      <c r="AI91" s="18">
        <v>0</v>
      </c>
      <c r="AJ91" s="18">
        <v>0</v>
      </c>
      <c r="AK91" s="18">
        <f>SUM(AG91:AJ91)</f>
        <v>0</v>
      </c>
      <c r="AM91" s="18">
        <v>0</v>
      </c>
      <c r="AN91" s="18">
        <v>0</v>
      </c>
      <c r="AO91" s="18">
        <v>0</v>
      </c>
      <c r="AP91" s="18">
        <v>0</v>
      </c>
      <c r="AQ91" s="18">
        <f>SUM(AM91:AP91)</f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f>SUM(AS91:AV91)</f>
        <v>0</v>
      </c>
      <c r="AY91" s="18">
        <v>0</v>
      </c>
      <c r="AZ91" s="18"/>
      <c r="BA91" s="18"/>
      <c r="BB91" s="18">
        <v>0</v>
      </c>
      <c r="BC91" s="18">
        <f>SUM(AY91:BB91)</f>
        <v>0</v>
      </c>
      <c r="BE91" s="18">
        <v>0</v>
      </c>
      <c r="BF91" s="18"/>
      <c r="BG91" s="18"/>
      <c r="BH91" s="18">
        <v>0</v>
      </c>
      <c r="BI91" s="18">
        <f>SUM(BE91:BH91)</f>
        <v>0</v>
      </c>
      <c r="BK91" s="18">
        <v>0</v>
      </c>
      <c r="BL91" s="18"/>
      <c r="BM91" s="18"/>
      <c r="BN91" s="18"/>
      <c r="BO91" s="18">
        <f>SUM(BK91:BN91)</f>
        <v>0</v>
      </c>
      <c r="BQ91" s="18">
        <v>0</v>
      </c>
      <c r="BR91" s="18">
        <v>0</v>
      </c>
      <c r="BS91" s="18"/>
      <c r="BT91" s="18"/>
      <c r="BU91" s="18">
        <f>SUM(BQ91:BT91)</f>
        <v>0</v>
      </c>
      <c r="BW91" s="18">
        <f t="shared" si="116"/>
        <v>0</v>
      </c>
      <c r="BX91" s="18">
        <f t="shared" si="117"/>
        <v>0</v>
      </c>
      <c r="BY91" s="18">
        <f t="shared" si="118"/>
        <v>0</v>
      </c>
      <c r="BZ91" s="18">
        <f t="shared" si="119"/>
        <v>0</v>
      </c>
      <c r="CA91" s="18">
        <f>SUM(BW91:BZ91)</f>
        <v>0</v>
      </c>
    </row>
    <row r="92" spans="1:79" ht="8.25" customHeight="1" x14ac:dyDescent="0.25">
      <c r="A92" s="10"/>
      <c r="B92" s="11"/>
      <c r="C92" s="12"/>
      <c r="D92" s="12"/>
      <c r="E92" s="12"/>
      <c r="F92" s="12"/>
      <c r="G92" s="12"/>
      <c r="I92" s="12"/>
      <c r="J92" s="12"/>
      <c r="K92" s="12"/>
      <c r="L92" s="12"/>
      <c r="M92" s="12"/>
      <c r="O92" s="12"/>
      <c r="P92" s="12"/>
      <c r="Q92" s="12"/>
      <c r="R92" s="12"/>
      <c r="S92" s="12"/>
      <c r="U92" s="12"/>
      <c r="V92" s="12"/>
      <c r="W92" s="12"/>
      <c r="X92" s="12"/>
      <c r="Y92" s="12"/>
      <c r="AA92" s="12"/>
      <c r="AB92" s="12"/>
      <c r="AC92" s="12"/>
      <c r="AD92" s="12"/>
      <c r="AE92" s="12"/>
      <c r="AG92" s="12"/>
      <c r="AH92" s="12"/>
      <c r="AI92" s="12"/>
      <c r="AJ92" s="12"/>
      <c r="AK92" s="12"/>
      <c r="AL92" s="7"/>
      <c r="AM92" s="12"/>
      <c r="AN92" s="12"/>
      <c r="AO92" s="12"/>
      <c r="AP92" s="12"/>
      <c r="AQ92" s="12"/>
      <c r="AS92" s="12"/>
      <c r="AT92" s="12"/>
      <c r="AU92" s="12"/>
      <c r="AV92" s="12"/>
      <c r="AW92" s="12"/>
      <c r="AY92" s="12"/>
      <c r="AZ92" s="12"/>
      <c r="BA92" s="12"/>
      <c r="BB92" s="12"/>
      <c r="BC92" s="12"/>
      <c r="BE92" s="12"/>
      <c r="BF92" s="12"/>
      <c r="BG92" s="12"/>
      <c r="BH92" s="12"/>
      <c r="BI92" s="12"/>
      <c r="BK92" s="12"/>
      <c r="BL92" s="12"/>
      <c r="BM92" s="12"/>
      <c r="BN92" s="12"/>
      <c r="BO92" s="12"/>
      <c r="BQ92" s="12"/>
      <c r="BR92" s="12"/>
      <c r="BS92" s="12"/>
      <c r="BT92" s="12"/>
      <c r="BU92" s="12"/>
      <c r="BW92" s="12"/>
      <c r="BX92" s="12"/>
      <c r="BY92" s="12"/>
      <c r="BZ92" s="12"/>
      <c r="CA92" s="12"/>
    </row>
    <row r="93" spans="1:79" ht="38.25" x14ac:dyDescent="0.25">
      <c r="A93" s="13" t="s">
        <v>65</v>
      </c>
      <c r="B93" s="24"/>
      <c r="C93" s="24"/>
      <c r="D93" s="24"/>
      <c r="E93" s="24"/>
      <c r="F93" s="24"/>
      <c r="G93" s="24"/>
    </row>
    <row r="94" spans="1:79" ht="18" customHeight="1" x14ac:dyDescent="0.25">
      <c r="A94" s="29" t="s">
        <v>66</v>
      </c>
      <c r="B94" s="15" t="s">
        <v>21</v>
      </c>
      <c r="C94" s="16"/>
      <c r="D94" s="16"/>
      <c r="E94" s="16"/>
      <c r="F94" s="16"/>
      <c r="G94" s="17">
        <f>SUM(C94:F94)</f>
        <v>0</v>
      </c>
      <c r="I94" s="16"/>
      <c r="J94" s="16"/>
      <c r="K94" s="16"/>
      <c r="L94" s="16"/>
      <c r="M94" s="17">
        <f>SUM(I94:L94)</f>
        <v>0</v>
      </c>
      <c r="O94" s="16"/>
      <c r="P94" s="16"/>
      <c r="Q94" s="16"/>
      <c r="R94" s="16"/>
      <c r="S94" s="17">
        <f>SUM(O94:R94)</f>
        <v>0</v>
      </c>
      <c r="U94" s="16"/>
      <c r="V94" s="16"/>
      <c r="W94" s="16">
        <v>533321</v>
      </c>
      <c r="X94" s="16"/>
      <c r="Y94" s="17">
        <f>SUM(U94:X94)</f>
        <v>533321</v>
      </c>
      <c r="AA94" s="16">
        <v>0</v>
      </c>
      <c r="AB94" s="16">
        <v>0</v>
      </c>
      <c r="AC94" s="16">
        <v>0</v>
      </c>
      <c r="AD94" s="16">
        <v>0</v>
      </c>
      <c r="AE94" s="17">
        <f>SUM(AA94:AD94)</f>
        <v>0</v>
      </c>
      <c r="AG94" s="16">
        <v>0</v>
      </c>
      <c r="AH94" s="16">
        <v>0</v>
      </c>
      <c r="AI94" s="16">
        <v>0</v>
      </c>
      <c r="AJ94" s="16">
        <v>0</v>
      </c>
      <c r="AK94" s="17">
        <f>SUM(AG94:AJ94)</f>
        <v>0</v>
      </c>
      <c r="AM94" s="16">
        <v>0</v>
      </c>
      <c r="AN94" s="16">
        <v>0</v>
      </c>
      <c r="AO94" s="16">
        <v>0</v>
      </c>
      <c r="AP94" s="16"/>
      <c r="AQ94" s="17">
        <f>SUM(AM94:AP94)</f>
        <v>0</v>
      </c>
      <c r="AS94" s="16">
        <v>0</v>
      </c>
      <c r="AT94" s="16">
        <v>0</v>
      </c>
      <c r="AU94" s="16">
        <v>0</v>
      </c>
      <c r="AV94" s="16"/>
      <c r="AW94" s="17">
        <f>SUM(AS94:AV94)</f>
        <v>0</v>
      </c>
      <c r="AY94" s="16"/>
      <c r="AZ94" s="16"/>
      <c r="BA94" s="16"/>
      <c r="BB94" s="16"/>
      <c r="BC94" s="17">
        <f>SUM(AY94:BB94)</f>
        <v>0</v>
      </c>
      <c r="BE94" s="16"/>
      <c r="BF94" s="16"/>
      <c r="BG94" s="16"/>
      <c r="BH94" s="16"/>
      <c r="BI94" s="17">
        <f>SUM(BE94:BH94)</f>
        <v>0</v>
      </c>
      <c r="BK94" s="16"/>
      <c r="BL94" s="16"/>
      <c r="BM94" s="16"/>
      <c r="BN94" s="16"/>
      <c r="BO94" s="17">
        <f>SUM(BK94:BN94)</f>
        <v>0</v>
      </c>
      <c r="BQ94" s="16"/>
      <c r="BR94" s="16"/>
      <c r="BS94" s="16"/>
      <c r="BT94" s="16"/>
      <c r="BU94" s="17">
        <f>SUM(BQ94:BT94)</f>
        <v>0</v>
      </c>
      <c r="BW94" s="16">
        <f t="shared" ref="BW94:BW95" si="120">C94+I94+O94+U94+AA94+AG94+AM94+AS94+AY94+BE94+BK94+BQ94</f>
        <v>0</v>
      </c>
      <c r="BX94" s="16">
        <f t="shared" ref="BX94:BX95" si="121">D94+J94+P94+V94+AB94+AH94+AN94+AT94+AZ94+BF94+BL94+BR94</f>
        <v>0</v>
      </c>
      <c r="BY94" s="16">
        <f t="shared" ref="BY94:BY95" si="122">E94+K94+Q94+W94+AC94+AI94+AO94+AU94+BA94+BG94+BM94+BS94</f>
        <v>533321</v>
      </c>
      <c r="BZ94" s="16">
        <f t="shared" ref="BZ94:BZ95" si="123">F94+L94+R94+X94+AD94+AJ94+AP94+AV94+BB94+BH94+BN94+BT94</f>
        <v>0</v>
      </c>
      <c r="CA94" s="17">
        <f>SUM(BW94:BZ94)</f>
        <v>533321</v>
      </c>
    </row>
    <row r="95" spans="1:79" ht="18" customHeight="1" x14ac:dyDescent="0.25">
      <c r="A95" s="29"/>
      <c r="B95" s="15" t="s">
        <v>22</v>
      </c>
      <c r="C95" s="18"/>
      <c r="D95" s="18"/>
      <c r="E95" s="18"/>
      <c r="F95" s="18"/>
      <c r="G95" s="18">
        <f>SUM(C95:F95)</f>
        <v>0</v>
      </c>
      <c r="I95" s="18"/>
      <c r="J95" s="18"/>
      <c r="K95" s="18"/>
      <c r="L95" s="18"/>
      <c r="M95" s="18">
        <f>SUM(I95:L95)</f>
        <v>0</v>
      </c>
      <c r="O95" s="18"/>
      <c r="P95" s="18"/>
      <c r="Q95" s="18"/>
      <c r="R95" s="18"/>
      <c r="S95" s="18">
        <f>SUM(O95:R95)</f>
        <v>0</v>
      </c>
      <c r="U95" s="18"/>
      <c r="V95" s="18"/>
      <c r="W95" s="18">
        <v>0.76200000000000001</v>
      </c>
      <c r="X95" s="18"/>
      <c r="Y95" s="18">
        <f>SUM(U95:X95)</f>
        <v>0.76200000000000001</v>
      </c>
      <c r="AA95" s="18">
        <v>0</v>
      </c>
      <c r="AB95" s="18">
        <v>0</v>
      </c>
      <c r="AC95" s="18">
        <v>0</v>
      </c>
      <c r="AD95" s="18">
        <v>0</v>
      </c>
      <c r="AE95" s="18">
        <f>SUM(AA95:AD95)</f>
        <v>0</v>
      </c>
      <c r="AG95" s="18">
        <v>0</v>
      </c>
      <c r="AH95" s="18">
        <v>0</v>
      </c>
      <c r="AI95" s="18">
        <v>0</v>
      </c>
      <c r="AJ95" s="18">
        <v>0</v>
      </c>
      <c r="AK95" s="18">
        <f>SUM(AG95:AJ95)</f>
        <v>0</v>
      </c>
      <c r="AM95" s="18">
        <v>0</v>
      </c>
      <c r="AN95" s="18">
        <v>0</v>
      </c>
      <c r="AO95" s="18">
        <v>0</v>
      </c>
      <c r="AP95" s="18">
        <v>0</v>
      </c>
      <c r="AQ95" s="18">
        <f>SUM(AM95:AP95)</f>
        <v>0</v>
      </c>
      <c r="AS95" s="18">
        <v>0</v>
      </c>
      <c r="AT95" s="18">
        <v>0</v>
      </c>
      <c r="AU95" s="18">
        <v>0</v>
      </c>
      <c r="AV95" s="18">
        <v>0</v>
      </c>
      <c r="AW95" s="18">
        <f>SUM(AS95:AV95)</f>
        <v>0</v>
      </c>
      <c r="AY95" s="18">
        <v>0</v>
      </c>
      <c r="AZ95" s="18"/>
      <c r="BA95" s="18"/>
      <c r="BB95" s="18">
        <v>0</v>
      </c>
      <c r="BC95" s="18">
        <f>SUM(AY95:BB95)</f>
        <v>0</v>
      </c>
      <c r="BE95" s="18">
        <v>0</v>
      </c>
      <c r="BF95" s="18"/>
      <c r="BG95" s="18"/>
      <c r="BH95" s="18">
        <v>0</v>
      </c>
      <c r="BI95" s="18">
        <f>SUM(BE95:BH95)</f>
        <v>0</v>
      </c>
      <c r="BK95" s="18">
        <v>0</v>
      </c>
      <c r="BL95" s="18"/>
      <c r="BM95" s="18"/>
      <c r="BN95" s="18"/>
      <c r="BO95" s="18">
        <f>SUM(BK95:BN95)</f>
        <v>0</v>
      </c>
      <c r="BQ95" s="18">
        <v>0</v>
      </c>
      <c r="BR95" s="18">
        <v>0</v>
      </c>
      <c r="BS95" s="18"/>
      <c r="BT95" s="18"/>
      <c r="BU95" s="18">
        <f>SUM(BQ95:BT95)</f>
        <v>0</v>
      </c>
      <c r="BW95" s="18">
        <f t="shared" si="120"/>
        <v>0</v>
      </c>
      <c r="BX95" s="18">
        <f t="shared" si="121"/>
        <v>0</v>
      </c>
      <c r="BY95" s="18">
        <f t="shared" si="122"/>
        <v>0.76200000000000001</v>
      </c>
      <c r="BZ95" s="18">
        <f t="shared" si="123"/>
        <v>0</v>
      </c>
      <c r="CA95" s="18">
        <f>SUM(BW95:BZ95)</f>
        <v>0.76200000000000001</v>
      </c>
    </row>
    <row r="96" spans="1:79" ht="8.25" customHeight="1" x14ac:dyDescent="0.25">
      <c r="A96" s="10"/>
      <c r="B96" s="11"/>
      <c r="C96" s="12"/>
      <c r="D96" s="12"/>
      <c r="E96" s="12"/>
      <c r="F96" s="12"/>
      <c r="G96" s="12"/>
      <c r="I96" s="12"/>
      <c r="J96" s="12"/>
      <c r="K96" s="12"/>
      <c r="L96" s="12"/>
      <c r="M96" s="12"/>
      <c r="O96" s="12"/>
      <c r="P96" s="12"/>
      <c r="Q96" s="12"/>
      <c r="R96" s="12"/>
      <c r="S96" s="12"/>
      <c r="U96" s="12"/>
      <c r="V96" s="12"/>
      <c r="W96" s="12"/>
      <c r="X96" s="12"/>
      <c r="Y96" s="12"/>
      <c r="AA96" s="12"/>
      <c r="AB96" s="12"/>
      <c r="AC96" s="12"/>
      <c r="AD96" s="12"/>
      <c r="AE96" s="12"/>
      <c r="AG96" s="12"/>
      <c r="AH96" s="12"/>
      <c r="AI96" s="12"/>
      <c r="AJ96" s="12"/>
      <c r="AK96" s="12"/>
      <c r="AL96" s="7"/>
      <c r="AM96" s="12"/>
      <c r="AN96" s="12"/>
      <c r="AO96" s="12"/>
      <c r="AP96" s="12"/>
      <c r="AQ96" s="12"/>
      <c r="AS96" s="12"/>
      <c r="AT96" s="12"/>
      <c r="AU96" s="12"/>
      <c r="AV96" s="12"/>
      <c r="AW96" s="12"/>
      <c r="AY96" s="12"/>
      <c r="AZ96" s="12"/>
      <c r="BA96" s="12"/>
      <c r="BB96" s="12"/>
      <c r="BC96" s="12"/>
      <c r="BE96" s="12"/>
      <c r="BF96" s="12"/>
      <c r="BG96" s="12"/>
      <c r="BH96" s="12"/>
      <c r="BI96" s="12"/>
      <c r="BK96" s="12"/>
      <c r="BL96" s="12"/>
      <c r="BM96" s="12"/>
      <c r="BN96" s="12"/>
      <c r="BO96" s="12"/>
      <c r="BQ96" s="12"/>
      <c r="BR96" s="12"/>
      <c r="BS96" s="12"/>
      <c r="BT96" s="12"/>
      <c r="BU96" s="12"/>
      <c r="BW96" s="12"/>
      <c r="BX96" s="12"/>
      <c r="BY96" s="12"/>
      <c r="BZ96" s="12"/>
      <c r="CA96" s="12"/>
    </row>
    <row r="97" spans="1:79" ht="38.25" x14ac:dyDescent="0.25">
      <c r="A97" s="13" t="s">
        <v>67</v>
      </c>
      <c r="B97" s="24"/>
      <c r="C97" s="24"/>
      <c r="D97" s="24"/>
      <c r="E97" s="24"/>
      <c r="F97" s="24"/>
      <c r="G97" s="24"/>
    </row>
    <row r="98" spans="1:79" ht="18" customHeight="1" x14ac:dyDescent="0.25">
      <c r="A98" s="29" t="s">
        <v>68</v>
      </c>
      <c r="B98" s="15" t="s">
        <v>21</v>
      </c>
      <c r="C98" s="16"/>
      <c r="D98" s="16"/>
      <c r="E98" s="16"/>
      <c r="F98" s="16"/>
      <c r="G98" s="17">
        <f>SUM(C98:F98)</f>
        <v>0</v>
      </c>
      <c r="I98" s="16"/>
      <c r="J98" s="16"/>
      <c r="K98" s="16"/>
      <c r="L98" s="16"/>
      <c r="M98" s="17">
        <f>SUM(I98:L98)</f>
        <v>0</v>
      </c>
      <c r="O98" s="16"/>
      <c r="P98" s="16"/>
      <c r="Q98" s="16"/>
      <c r="R98" s="16"/>
      <c r="S98" s="17">
        <f>SUM(O98:R98)</f>
        <v>0</v>
      </c>
      <c r="U98" s="16"/>
      <c r="V98" s="16"/>
      <c r="W98" s="16"/>
      <c r="X98" s="16">
        <v>21211</v>
      </c>
      <c r="Y98" s="17">
        <f>SUM(U98:X98)</f>
        <v>21211</v>
      </c>
      <c r="AA98" s="16">
        <v>0</v>
      </c>
      <c r="AB98" s="16">
        <v>0</v>
      </c>
      <c r="AC98" s="16">
        <v>0</v>
      </c>
      <c r="AD98" s="16">
        <v>0</v>
      </c>
      <c r="AE98" s="17">
        <f>SUM(AA98:AD98)</f>
        <v>0</v>
      </c>
      <c r="AG98" s="16">
        <v>0</v>
      </c>
      <c r="AH98" s="16">
        <v>0</v>
      </c>
      <c r="AI98" s="16">
        <v>0</v>
      </c>
      <c r="AJ98" s="16">
        <v>0</v>
      </c>
      <c r="AK98" s="17">
        <f>SUM(AG98:AJ98)</f>
        <v>0</v>
      </c>
      <c r="AM98" s="16">
        <v>0</v>
      </c>
      <c r="AN98" s="16">
        <v>0</v>
      </c>
      <c r="AO98" s="16">
        <v>0</v>
      </c>
      <c r="AP98" s="16"/>
      <c r="AQ98" s="17">
        <f>SUM(AM98:AP98)</f>
        <v>0</v>
      </c>
      <c r="AS98" s="16">
        <v>0</v>
      </c>
      <c r="AT98" s="16">
        <v>0</v>
      </c>
      <c r="AU98" s="16">
        <v>0</v>
      </c>
      <c r="AV98" s="16"/>
      <c r="AW98" s="17">
        <f>SUM(AS98:AV98)</f>
        <v>0</v>
      </c>
      <c r="AY98" s="16"/>
      <c r="AZ98" s="16"/>
      <c r="BA98" s="16"/>
      <c r="BB98" s="16"/>
      <c r="BC98" s="17">
        <f>SUM(AY98:BB98)</f>
        <v>0</v>
      </c>
      <c r="BE98" s="16"/>
      <c r="BF98" s="16"/>
      <c r="BG98" s="16"/>
      <c r="BH98" s="16"/>
      <c r="BI98" s="17">
        <f>SUM(BE98:BH98)</f>
        <v>0</v>
      </c>
      <c r="BK98" s="16"/>
      <c r="BL98" s="16"/>
      <c r="BM98" s="16"/>
      <c r="BN98" s="16"/>
      <c r="BO98" s="17">
        <f>SUM(BK98:BN98)</f>
        <v>0</v>
      </c>
      <c r="BQ98" s="16"/>
      <c r="BR98" s="16"/>
      <c r="BS98" s="16"/>
      <c r="BT98" s="16"/>
      <c r="BU98" s="17">
        <f>SUM(BQ98:BT98)</f>
        <v>0</v>
      </c>
      <c r="BW98" s="16">
        <f t="shared" ref="BW98:BW99" si="124">C98+I98+O98+U98+AA98+AG98+AM98+AS98+AY98+BE98+BK98+BQ98</f>
        <v>0</v>
      </c>
      <c r="BX98" s="16">
        <f t="shared" ref="BX98:BX99" si="125">D98+J98+P98+V98+AB98+AH98+AN98+AT98+AZ98+BF98+BL98+BR98</f>
        <v>0</v>
      </c>
      <c r="BY98" s="16">
        <f t="shared" ref="BY98:BY99" si="126">E98+K98+Q98+W98+AC98+AI98+AO98+AU98+BA98+BG98+BM98+BS98</f>
        <v>0</v>
      </c>
      <c r="BZ98" s="16">
        <f t="shared" ref="BZ98:BZ99" si="127">F98+L98+R98+X98+AD98+AJ98+AP98+AV98+BB98+BH98+BN98+BT98</f>
        <v>21211</v>
      </c>
      <c r="CA98" s="17">
        <f>SUM(BW98:BZ98)</f>
        <v>21211</v>
      </c>
    </row>
    <row r="99" spans="1:79" ht="18" customHeight="1" x14ac:dyDescent="0.25">
      <c r="A99" s="29"/>
      <c r="B99" s="15" t="s">
        <v>22</v>
      </c>
      <c r="C99" s="18"/>
      <c r="D99" s="18"/>
      <c r="E99" s="18"/>
      <c r="F99" s="18"/>
      <c r="G99" s="18">
        <f>SUM(C99:F99)</f>
        <v>0</v>
      </c>
      <c r="I99" s="18"/>
      <c r="J99" s="18"/>
      <c r="K99" s="18"/>
      <c r="L99" s="18"/>
      <c r="M99" s="18">
        <f>SUM(I99:L99)</f>
        <v>0</v>
      </c>
      <c r="O99" s="18"/>
      <c r="P99" s="18"/>
      <c r="Q99" s="18"/>
      <c r="R99" s="18"/>
      <c r="S99" s="18">
        <f>SUM(O99:R99)</f>
        <v>0</v>
      </c>
      <c r="U99" s="18"/>
      <c r="V99" s="18"/>
      <c r="W99" s="18"/>
      <c r="X99" s="18">
        <v>2.5308000000000001E-2</v>
      </c>
      <c r="Y99" s="18">
        <f>SUM(U99:X99)</f>
        <v>2.5308000000000001E-2</v>
      </c>
      <c r="AA99" s="18">
        <v>0</v>
      </c>
      <c r="AB99" s="18">
        <v>0</v>
      </c>
      <c r="AC99" s="18">
        <v>0</v>
      </c>
      <c r="AD99" s="18">
        <v>0</v>
      </c>
      <c r="AE99" s="18">
        <f>SUM(AA99:AD99)</f>
        <v>0</v>
      </c>
      <c r="AG99" s="18">
        <v>0</v>
      </c>
      <c r="AH99" s="18">
        <v>0</v>
      </c>
      <c r="AI99" s="18">
        <v>0</v>
      </c>
      <c r="AJ99" s="18">
        <v>0</v>
      </c>
      <c r="AK99" s="18">
        <f>SUM(AG99:AJ99)</f>
        <v>0</v>
      </c>
      <c r="AM99" s="18">
        <v>0</v>
      </c>
      <c r="AN99" s="18">
        <v>0</v>
      </c>
      <c r="AO99" s="18">
        <v>0</v>
      </c>
      <c r="AP99" s="18">
        <v>0</v>
      </c>
      <c r="AQ99" s="18">
        <f>SUM(AM99:AP99)</f>
        <v>0</v>
      </c>
      <c r="AS99" s="18">
        <v>0</v>
      </c>
      <c r="AT99" s="18">
        <v>0</v>
      </c>
      <c r="AU99" s="18">
        <v>0</v>
      </c>
      <c r="AV99" s="18">
        <v>0</v>
      </c>
      <c r="AW99" s="18">
        <f>SUM(AS99:AV99)</f>
        <v>0</v>
      </c>
      <c r="AY99" s="18">
        <v>0</v>
      </c>
      <c r="AZ99" s="18"/>
      <c r="BA99" s="18"/>
      <c r="BB99" s="18">
        <v>0</v>
      </c>
      <c r="BC99" s="18">
        <f>SUM(AY99:BB99)</f>
        <v>0</v>
      </c>
      <c r="BE99" s="18">
        <v>0</v>
      </c>
      <c r="BF99" s="18"/>
      <c r="BG99" s="18"/>
      <c r="BH99" s="18">
        <v>0</v>
      </c>
      <c r="BI99" s="18">
        <f>SUM(BE99:BH99)</f>
        <v>0</v>
      </c>
      <c r="BK99" s="18">
        <v>0</v>
      </c>
      <c r="BL99" s="18"/>
      <c r="BM99" s="18"/>
      <c r="BN99" s="18"/>
      <c r="BO99" s="18">
        <f>SUM(BK99:BN99)</f>
        <v>0</v>
      </c>
      <c r="BQ99" s="18">
        <v>0</v>
      </c>
      <c r="BR99" s="18">
        <v>0</v>
      </c>
      <c r="BS99" s="18"/>
      <c r="BT99" s="18"/>
      <c r="BU99" s="18">
        <f>SUM(BQ99:BT99)</f>
        <v>0</v>
      </c>
      <c r="BW99" s="18">
        <f t="shared" si="124"/>
        <v>0</v>
      </c>
      <c r="BX99" s="18">
        <f t="shared" si="125"/>
        <v>0</v>
      </c>
      <c r="BY99" s="18">
        <f t="shared" si="126"/>
        <v>0</v>
      </c>
      <c r="BZ99" s="18">
        <f t="shared" si="127"/>
        <v>2.5308000000000001E-2</v>
      </c>
      <c r="CA99" s="18">
        <f>SUM(BW99:BZ99)</f>
        <v>2.5308000000000001E-2</v>
      </c>
    </row>
    <row r="100" spans="1:79" x14ac:dyDescent="0.25">
      <c r="C100" s="7"/>
      <c r="D100" s="7"/>
      <c r="E100" s="7"/>
      <c r="F100" s="7"/>
      <c r="I100" s="7"/>
      <c r="J100" s="7"/>
      <c r="K100" s="7"/>
      <c r="L100" s="7"/>
      <c r="O100" s="7"/>
      <c r="P100" s="7"/>
      <c r="Q100" s="7"/>
      <c r="R100" s="7"/>
      <c r="U100" s="7"/>
      <c r="V100" s="7"/>
      <c r="W100" s="7"/>
      <c r="X100" s="7"/>
      <c r="AA100" s="7"/>
      <c r="AB100" s="7"/>
      <c r="AC100" s="7"/>
      <c r="AD100" s="7"/>
      <c r="AG100" s="7"/>
      <c r="AH100" s="7"/>
      <c r="AI100" s="7"/>
      <c r="AJ100" s="7"/>
      <c r="AM100" s="7"/>
      <c r="AN100" s="7"/>
      <c r="AO100" s="7"/>
      <c r="AP100" s="7"/>
      <c r="AS100" s="7"/>
      <c r="AT100" s="7"/>
      <c r="AU100" s="7"/>
      <c r="AV100" s="7"/>
      <c r="AY100" s="7"/>
      <c r="AZ100" s="7"/>
      <c r="BA100" s="7"/>
      <c r="BB100" s="7"/>
      <c r="BE100" s="7"/>
      <c r="BF100" s="7"/>
      <c r="BG100" s="7"/>
      <c r="BH100" s="7"/>
      <c r="BK100" s="7"/>
      <c r="BL100" s="7"/>
      <c r="BM100" s="7"/>
      <c r="BN100" s="7"/>
      <c r="BQ100" s="7"/>
      <c r="BR100" s="7"/>
      <c r="BS100" s="7"/>
      <c r="BT100" s="7"/>
      <c r="BW100" s="7"/>
      <c r="BX100" s="7"/>
      <c r="BY100" s="7"/>
      <c r="BZ100" s="7"/>
    </row>
    <row r="101" spans="1:79" x14ac:dyDescent="0.25">
      <c r="C101" s="7"/>
      <c r="D101" s="7"/>
      <c r="E101" s="7"/>
      <c r="F101" s="7"/>
      <c r="I101" s="7"/>
      <c r="J101" s="7"/>
      <c r="K101" s="7"/>
      <c r="L101" s="7"/>
      <c r="O101" s="7"/>
      <c r="P101" s="7"/>
      <c r="Q101" s="7"/>
      <c r="R101" s="7"/>
      <c r="U101" s="7"/>
      <c r="V101" s="7"/>
      <c r="W101" s="7"/>
      <c r="X101" s="7"/>
      <c r="AA101" s="7"/>
      <c r="AB101" s="7"/>
      <c r="AC101" s="7"/>
      <c r="AD101" s="7"/>
      <c r="AG101" s="7"/>
      <c r="AH101" s="7"/>
      <c r="AI101" s="7"/>
      <c r="AJ101" s="7"/>
      <c r="AM101" s="7"/>
      <c r="AN101" s="7"/>
      <c r="AO101" s="7"/>
      <c r="AP101" s="7"/>
      <c r="AS101" s="7"/>
      <c r="AT101" s="7"/>
      <c r="AU101" s="7"/>
      <c r="AV101" s="7"/>
      <c r="AY101" s="7"/>
      <c r="AZ101" s="7"/>
      <c r="BA101" s="7"/>
      <c r="BB101" s="7"/>
      <c r="BE101" s="7"/>
      <c r="BF101" s="7"/>
      <c r="BG101" s="7"/>
      <c r="BH101" s="7"/>
      <c r="BK101" s="7"/>
      <c r="BL101" s="7"/>
      <c r="BM101" s="7"/>
      <c r="BN101" s="7"/>
      <c r="BQ101" s="7"/>
      <c r="BR101" s="7"/>
      <c r="BS101" s="7"/>
      <c r="BT101" s="7"/>
      <c r="BW101" s="7"/>
      <c r="BX101" s="7"/>
      <c r="BY101" s="7"/>
      <c r="BZ101" s="7"/>
    </row>
    <row r="102" spans="1:79" x14ac:dyDescent="0.25">
      <c r="C102" s="7"/>
      <c r="D102" s="7"/>
      <c r="E102" s="7"/>
      <c r="F102" s="7"/>
      <c r="I102" s="7"/>
      <c r="J102" s="7"/>
      <c r="K102" s="7"/>
      <c r="L102" s="7"/>
      <c r="O102" s="7"/>
      <c r="P102" s="7"/>
      <c r="Q102" s="7"/>
      <c r="R102" s="7"/>
      <c r="U102" s="7"/>
      <c r="V102" s="7"/>
      <c r="W102" s="7"/>
      <c r="X102" s="7"/>
      <c r="AA102" s="7"/>
      <c r="AB102" s="7"/>
      <c r="AC102" s="7"/>
      <c r="AD102" s="7"/>
      <c r="AG102" s="7"/>
      <c r="AH102" s="7"/>
      <c r="AI102" s="7"/>
      <c r="AJ102" s="7"/>
      <c r="AM102" s="7"/>
      <c r="AN102" s="7"/>
      <c r="AO102" s="7"/>
      <c r="AP102" s="7"/>
      <c r="AS102" s="7"/>
      <c r="AT102" s="7"/>
      <c r="AU102" s="7"/>
      <c r="AV102" s="7"/>
      <c r="AY102" s="7"/>
      <c r="AZ102" s="7"/>
      <c r="BA102" s="7"/>
      <c r="BB102" s="7"/>
      <c r="BE102" s="7"/>
      <c r="BF102" s="7"/>
      <c r="BG102" s="7"/>
      <c r="BH102" s="7"/>
      <c r="BK102" s="7"/>
      <c r="BL102" s="7"/>
      <c r="BM102" s="7"/>
      <c r="BN102" s="7"/>
      <c r="BQ102" s="7"/>
      <c r="BR102" s="7"/>
      <c r="BS102" s="7"/>
      <c r="BT102" s="7"/>
      <c r="BW102" s="7"/>
      <c r="BX102" s="7"/>
      <c r="BY102" s="7"/>
      <c r="BZ102" s="7"/>
    </row>
    <row r="103" spans="1:79" x14ac:dyDescent="0.25">
      <c r="C103" s="7"/>
      <c r="D103" s="7"/>
      <c r="E103" s="7"/>
      <c r="F103" s="7"/>
      <c r="I103" s="7"/>
      <c r="J103" s="7"/>
      <c r="K103" s="7"/>
      <c r="L103" s="7"/>
      <c r="O103" s="7"/>
      <c r="P103" s="7"/>
      <c r="Q103" s="7"/>
      <c r="R103" s="7"/>
      <c r="U103" s="7"/>
      <c r="V103" s="7"/>
      <c r="W103" s="7"/>
      <c r="X103" s="7"/>
      <c r="AA103" s="7"/>
      <c r="AB103" s="7"/>
      <c r="AC103" s="7"/>
      <c r="AD103" s="7"/>
      <c r="AG103" s="7"/>
      <c r="AH103" s="7"/>
      <c r="AI103" s="7"/>
      <c r="AJ103" s="7"/>
      <c r="AM103" s="7"/>
      <c r="AN103" s="7"/>
      <c r="AO103" s="7"/>
      <c r="AP103" s="7"/>
      <c r="AS103" s="7"/>
      <c r="AT103" s="7"/>
      <c r="AU103" s="7"/>
      <c r="AV103" s="7"/>
      <c r="AY103" s="7"/>
      <c r="AZ103" s="7"/>
      <c r="BA103" s="7"/>
      <c r="BB103" s="7"/>
      <c r="BE103" s="7"/>
      <c r="BF103" s="7"/>
      <c r="BG103" s="7"/>
      <c r="BH103" s="7"/>
      <c r="BK103" s="7"/>
      <c r="BL103" s="7"/>
      <c r="BM103" s="7"/>
      <c r="BN103" s="7"/>
      <c r="BQ103" s="7"/>
      <c r="BR103" s="7"/>
      <c r="BS103" s="7"/>
      <c r="BT103" s="7"/>
      <c r="BW103" s="7"/>
      <c r="BX103" s="7"/>
      <c r="BY103" s="7"/>
      <c r="BZ103" s="7"/>
    </row>
    <row r="104" spans="1:79" x14ac:dyDescent="0.25">
      <c r="C104" s="7"/>
      <c r="D104" s="7"/>
      <c r="E104" s="7"/>
      <c r="F104" s="7"/>
      <c r="I104" s="7"/>
      <c r="J104" s="7"/>
      <c r="K104" s="7"/>
      <c r="L104" s="7"/>
      <c r="O104" s="7"/>
      <c r="P104" s="7"/>
      <c r="Q104" s="7"/>
      <c r="R104" s="7"/>
      <c r="U104" s="7"/>
      <c r="V104" s="7"/>
      <c r="W104" s="7"/>
      <c r="X104" s="7"/>
      <c r="AA104" s="7"/>
      <c r="AB104" s="7"/>
      <c r="AC104" s="7"/>
      <c r="AD104" s="7"/>
      <c r="AG104" s="7"/>
      <c r="AH104" s="7"/>
      <c r="AI104" s="7"/>
      <c r="AJ104" s="7"/>
      <c r="AM104" s="7"/>
      <c r="AN104" s="7"/>
      <c r="AO104" s="7"/>
      <c r="AP104" s="7"/>
      <c r="AS104" s="7"/>
      <c r="AT104" s="7"/>
      <c r="AU104" s="7"/>
      <c r="AV104" s="7"/>
      <c r="AY104" s="7"/>
      <c r="AZ104" s="7"/>
      <c r="BA104" s="7"/>
      <c r="BB104" s="7"/>
      <c r="BE104" s="7"/>
      <c r="BF104" s="7"/>
      <c r="BG104" s="7"/>
      <c r="BH104" s="7"/>
      <c r="BK104" s="7"/>
      <c r="BL104" s="7"/>
      <c r="BM104" s="7"/>
      <c r="BN104" s="7"/>
      <c r="BQ104" s="7"/>
      <c r="BR104" s="7"/>
      <c r="BS104" s="7"/>
      <c r="BT104" s="7"/>
      <c r="BW104" s="7"/>
      <c r="BX104" s="7"/>
      <c r="BY104" s="7"/>
      <c r="BZ104" s="7"/>
    </row>
    <row r="105" spans="1:79" x14ac:dyDescent="0.25">
      <c r="C105" s="7"/>
      <c r="D105" s="7"/>
      <c r="E105" s="7"/>
      <c r="F105" s="7"/>
      <c r="I105" s="7"/>
      <c r="J105" s="7"/>
      <c r="K105" s="7"/>
      <c r="L105" s="7"/>
      <c r="O105" s="7"/>
      <c r="P105" s="7"/>
      <c r="Q105" s="7"/>
      <c r="R105" s="7"/>
      <c r="U105" s="7"/>
      <c r="V105" s="7"/>
      <c r="W105" s="7"/>
      <c r="X105" s="7"/>
      <c r="AA105" s="7"/>
      <c r="AB105" s="7"/>
      <c r="AC105" s="7"/>
      <c r="AD105" s="7"/>
      <c r="AG105" s="7"/>
      <c r="AH105" s="7"/>
      <c r="AI105" s="7"/>
      <c r="AJ105" s="7"/>
      <c r="AM105" s="7"/>
      <c r="AN105" s="7"/>
      <c r="AO105" s="7"/>
      <c r="AP105" s="7"/>
      <c r="AS105" s="7"/>
      <c r="AT105" s="7"/>
      <c r="AU105" s="7"/>
      <c r="AV105" s="7"/>
      <c r="AY105" s="7"/>
      <c r="AZ105" s="7"/>
      <c r="BA105" s="7"/>
      <c r="BB105" s="7"/>
      <c r="BE105" s="7"/>
      <c r="BF105" s="7"/>
      <c r="BG105" s="7"/>
      <c r="BH105" s="7"/>
      <c r="BK105" s="7"/>
      <c r="BL105" s="7"/>
      <c r="BM105" s="7"/>
      <c r="BN105" s="7"/>
      <c r="BQ105" s="7"/>
      <c r="BR105" s="7"/>
      <c r="BS105" s="7"/>
      <c r="BT105" s="7"/>
      <c r="BW105" s="7"/>
      <c r="BX105" s="7"/>
      <c r="BY105" s="7"/>
      <c r="BZ105" s="7"/>
    </row>
    <row r="106" spans="1:79" x14ac:dyDescent="0.25">
      <c r="C106" s="7"/>
      <c r="D106" s="7"/>
      <c r="E106" s="7"/>
      <c r="F106" s="7"/>
      <c r="I106" s="7"/>
      <c r="J106" s="7"/>
      <c r="K106" s="7"/>
      <c r="L106" s="7"/>
      <c r="O106" s="7"/>
      <c r="P106" s="7"/>
      <c r="Q106" s="7"/>
      <c r="R106" s="7"/>
      <c r="U106" s="7"/>
      <c r="V106" s="7"/>
      <c r="W106" s="7"/>
      <c r="X106" s="7"/>
      <c r="AA106" s="7"/>
      <c r="AB106" s="7"/>
      <c r="AC106" s="7"/>
      <c r="AD106" s="7"/>
      <c r="AG106" s="7"/>
      <c r="AH106" s="7"/>
      <c r="AI106" s="7"/>
      <c r="AJ106" s="7"/>
      <c r="AM106" s="7"/>
      <c r="AN106" s="7"/>
      <c r="AO106" s="7"/>
      <c r="AP106" s="7"/>
      <c r="AS106" s="7"/>
      <c r="AT106" s="7"/>
      <c r="AU106" s="7"/>
      <c r="AV106" s="7"/>
      <c r="AY106" s="7"/>
      <c r="AZ106" s="7"/>
      <c r="BA106" s="7"/>
      <c r="BB106" s="7"/>
      <c r="BE106" s="7"/>
      <c r="BF106" s="7"/>
      <c r="BG106" s="7"/>
      <c r="BH106" s="7"/>
      <c r="BK106" s="7"/>
      <c r="BL106" s="7"/>
      <c r="BM106" s="7"/>
      <c r="BN106" s="7"/>
      <c r="BQ106" s="7"/>
      <c r="BR106" s="7"/>
      <c r="BS106" s="7"/>
      <c r="BT106" s="7"/>
      <c r="BW106" s="7"/>
      <c r="BX106" s="7"/>
      <c r="BY106" s="7"/>
      <c r="BZ106" s="7"/>
    </row>
    <row r="107" spans="1:79" x14ac:dyDescent="0.25">
      <c r="C107" s="7"/>
      <c r="D107" s="7"/>
      <c r="E107" s="7"/>
      <c r="F107" s="7"/>
      <c r="I107" s="7"/>
      <c r="J107" s="7"/>
      <c r="K107" s="7"/>
      <c r="L107" s="7"/>
      <c r="O107" s="7"/>
      <c r="P107" s="7"/>
      <c r="Q107" s="7"/>
      <c r="R107" s="7"/>
      <c r="U107" s="7"/>
      <c r="V107" s="7"/>
      <c r="W107" s="7"/>
      <c r="X107" s="7"/>
      <c r="AA107" s="7"/>
      <c r="AB107" s="7"/>
      <c r="AC107" s="7"/>
      <c r="AD107" s="7"/>
      <c r="AG107" s="7"/>
      <c r="AH107" s="7"/>
      <c r="AI107" s="7"/>
      <c r="AJ107" s="7"/>
      <c r="AM107" s="7"/>
      <c r="AN107" s="7"/>
      <c r="AO107" s="7"/>
      <c r="AP107" s="7"/>
      <c r="AS107" s="7"/>
      <c r="AT107" s="7"/>
      <c r="AU107" s="7"/>
      <c r="AV107" s="7"/>
      <c r="AY107" s="7"/>
      <c r="AZ107" s="7"/>
      <c r="BA107" s="7"/>
      <c r="BB107" s="7"/>
      <c r="BE107" s="7"/>
      <c r="BF107" s="7"/>
      <c r="BG107" s="7"/>
      <c r="BH107" s="7"/>
      <c r="BK107" s="7"/>
      <c r="BL107" s="7"/>
      <c r="BM107" s="7"/>
      <c r="BN107" s="7"/>
      <c r="BQ107" s="7"/>
      <c r="BR107" s="7"/>
      <c r="BS107" s="7"/>
      <c r="BT107" s="7"/>
      <c r="BW107" s="7"/>
      <c r="BX107" s="7"/>
      <c r="BY107" s="7"/>
      <c r="BZ107" s="7"/>
    </row>
    <row r="108" spans="1:79" x14ac:dyDescent="0.25">
      <c r="C108" s="7"/>
      <c r="D108" s="7"/>
      <c r="E108" s="7"/>
      <c r="F108" s="7"/>
      <c r="I108" s="7"/>
      <c r="J108" s="7"/>
      <c r="K108" s="7"/>
      <c r="L108" s="7"/>
      <c r="O108" s="7"/>
      <c r="P108" s="7"/>
      <c r="Q108" s="7"/>
      <c r="R108" s="7"/>
      <c r="U108" s="7"/>
      <c r="V108" s="7"/>
      <c r="W108" s="7"/>
      <c r="X108" s="7"/>
      <c r="AA108" s="7"/>
      <c r="AB108" s="7"/>
      <c r="AC108" s="7"/>
      <c r="AD108" s="7"/>
      <c r="AG108" s="7"/>
      <c r="AH108" s="7"/>
      <c r="AI108" s="7"/>
      <c r="AJ108" s="7"/>
      <c r="AM108" s="7"/>
      <c r="AN108" s="7"/>
      <c r="AO108" s="7"/>
      <c r="AP108" s="7"/>
      <c r="AS108" s="7"/>
      <c r="AT108" s="7"/>
      <c r="AU108" s="7"/>
      <c r="AV108" s="7"/>
      <c r="AY108" s="7"/>
      <c r="AZ108" s="7"/>
      <c r="BA108" s="7"/>
      <c r="BB108" s="7"/>
      <c r="BE108" s="7"/>
      <c r="BF108" s="7"/>
      <c r="BG108" s="7"/>
      <c r="BH108" s="7"/>
      <c r="BK108" s="7"/>
      <c r="BL108" s="7"/>
      <c r="BM108" s="7"/>
      <c r="BN108" s="7"/>
      <c r="BQ108" s="7"/>
      <c r="BR108" s="7"/>
      <c r="BS108" s="7"/>
      <c r="BT108" s="7"/>
      <c r="BW108" s="7"/>
      <c r="BX108" s="7"/>
      <c r="BY108" s="7"/>
      <c r="BZ108" s="7"/>
    </row>
    <row r="109" spans="1:79" x14ac:dyDescent="0.25">
      <c r="C109" s="7"/>
      <c r="D109" s="7"/>
      <c r="E109" s="7"/>
      <c r="F109" s="7"/>
      <c r="I109" s="7"/>
      <c r="J109" s="7"/>
      <c r="K109" s="7"/>
      <c r="L109" s="7"/>
      <c r="O109" s="7"/>
      <c r="P109" s="7"/>
      <c r="Q109" s="7"/>
      <c r="R109" s="7"/>
      <c r="U109" s="7"/>
      <c r="V109" s="7"/>
      <c r="W109" s="7"/>
      <c r="X109" s="7"/>
      <c r="AA109" s="7"/>
      <c r="AB109" s="7"/>
      <c r="AC109" s="7"/>
      <c r="AD109" s="7"/>
      <c r="AG109" s="7"/>
      <c r="AH109" s="7"/>
      <c r="AI109" s="7"/>
      <c r="AJ109" s="7"/>
      <c r="AM109" s="7"/>
      <c r="AN109" s="7"/>
      <c r="AO109" s="7"/>
      <c r="AP109" s="7"/>
      <c r="AS109" s="7"/>
      <c r="AT109" s="7"/>
      <c r="AU109" s="7"/>
      <c r="AV109" s="7"/>
      <c r="AY109" s="7"/>
      <c r="AZ109" s="7"/>
      <c r="BA109" s="7"/>
      <c r="BB109" s="7"/>
      <c r="BE109" s="7"/>
      <c r="BF109" s="7"/>
      <c r="BG109" s="7"/>
      <c r="BH109" s="7"/>
      <c r="BK109" s="7"/>
      <c r="BL109" s="7"/>
      <c r="BM109" s="7"/>
      <c r="BN109" s="7"/>
      <c r="BQ109" s="7"/>
      <c r="BR109" s="7"/>
      <c r="BS109" s="7"/>
      <c r="BT109" s="7"/>
      <c r="BW109" s="7"/>
      <c r="BX109" s="7"/>
      <c r="BY109" s="7"/>
      <c r="BZ109" s="7"/>
    </row>
    <row r="110" spans="1:79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1:79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1:79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  <row r="115" spans="3:78" x14ac:dyDescent="0.25">
      <c r="C115" s="7"/>
      <c r="D115" s="7"/>
      <c r="E115" s="7"/>
      <c r="F115" s="7"/>
      <c r="I115" s="7"/>
      <c r="J115" s="7"/>
      <c r="K115" s="7"/>
      <c r="L115" s="7"/>
      <c r="O115" s="7"/>
      <c r="P115" s="7"/>
      <c r="Q115" s="7"/>
      <c r="R115" s="7"/>
      <c r="U115" s="7"/>
      <c r="V115" s="7"/>
      <c r="W115" s="7"/>
      <c r="X115" s="7"/>
      <c r="AA115" s="7"/>
      <c r="AB115" s="7"/>
      <c r="AC115" s="7"/>
      <c r="AD115" s="7"/>
      <c r="AG115" s="7"/>
      <c r="AH115" s="7"/>
      <c r="AI115" s="7"/>
      <c r="AJ115" s="7"/>
      <c r="AM115" s="7"/>
      <c r="AN115" s="7"/>
      <c r="AO115" s="7"/>
      <c r="AP115" s="7"/>
      <c r="AS115" s="7"/>
      <c r="AT115" s="7"/>
      <c r="AU115" s="7"/>
      <c r="AV115" s="7"/>
      <c r="AY115" s="7"/>
      <c r="AZ115" s="7"/>
      <c r="BA115" s="7"/>
      <c r="BB115" s="7"/>
      <c r="BE115" s="7"/>
      <c r="BF115" s="7"/>
      <c r="BG115" s="7"/>
      <c r="BH115" s="7"/>
      <c r="BK115" s="7"/>
      <c r="BL115" s="7"/>
      <c r="BM115" s="7"/>
      <c r="BN115" s="7"/>
      <c r="BQ115" s="7"/>
      <c r="BR115" s="7"/>
      <c r="BS115" s="7"/>
      <c r="BT115" s="7"/>
      <c r="BW115" s="7"/>
      <c r="BX115" s="7"/>
      <c r="BY115" s="7"/>
      <c r="BZ115" s="7"/>
    </row>
    <row r="116" spans="3:78" x14ac:dyDescent="0.25">
      <c r="C116" s="7"/>
      <c r="D116" s="7"/>
      <c r="E116" s="7"/>
      <c r="F116" s="7"/>
      <c r="I116" s="7"/>
      <c r="J116" s="7"/>
      <c r="K116" s="7"/>
      <c r="L116" s="7"/>
      <c r="O116" s="7"/>
      <c r="P116" s="7"/>
      <c r="Q116" s="7"/>
      <c r="R116" s="7"/>
      <c r="U116" s="7"/>
      <c r="V116" s="7"/>
      <c r="W116" s="7"/>
      <c r="X116" s="7"/>
      <c r="AA116" s="7"/>
      <c r="AB116" s="7"/>
      <c r="AC116" s="7"/>
      <c r="AD116" s="7"/>
      <c r="AG116" s="7"/>
      <c r="AH116" s="7"/>
      <c r="AI116" s="7"/>
      <c r="AJ116" s="7"/>
      <c r="AM116" s="7"/>
      <c r="AN116" s="7"/>
      <c r="AO116" s="7"/>
      <c r="AP116" s="7"/>
      <c r="AS116" s="7"/>
      <c r="AT116" s="7"/>
      <c r="AU116" s="7"/>
      <c r="AV116" s="7"/>
      <c r="AY116" s="7"/>
      <c r="AZ116" s="7"/>
      <c r="BA116" s="7"/>
      <c r="BB116" s="7"/>
      <c r="BE116" s="7"/>
      <c r="BF116" s="7"/>
      <c r="BG116" s="7"/>
      <c r="BH116" s="7"/>
      <c r="BK116" s="7"/>
      <c r="BL116" s="7"/>
      <c r="BM116" s="7"/>
      <c r="BN116" s="7"/>
      <c r="BQ116" s="7"/>
      <c r="BR116" s="7"/>
      <c r="BS116" s="7"/>
      <c r="BT116" s="7"/>
      <c r="BW116" s="7"/>
      <c r="BX116" s="7"/>
      <c r="BY116" s="7"/>
      <c r="BZ116" s="7"/>
    </row>
    <row r="117" spans="3:78" x14ac:dyDescent="0.25">
      <c r="C117" s="7"/>
      <c r="D117" s="7"/>
      <c r="E117" s="7"/>
      <c r="F117" s="7"/>
      <c r="I117" s="7"/>
      <c r="J117" s="7"/>
      <c r="K117" s="7"/>
      <c r="L117" s="7"/>
      <c r="O117" s="7"/>
      <c r="P117" s="7"/>
      <c r="Q117" s="7"/>
      <c r="R117" s="7"/>
      <c r="U117" s="7"/>
      <c r="V117" s="7"/>
      <c r="W117" s="7"/>
      <c r="X117" s="7"/>
      <c r="AA117" s="7"/>
      <c r="AB117" s="7"/>
      <c r="AC117" s="7"/>
      <c r="AD117" s="7"/>
      <c r="AG117" s="7"/>
      <c r="AH117" s="7"/>
      <c r="AI117" s="7"/>
      <c r="AJ117" s="7"/>
      <c r="AM117" s="7"/>
      <c r="AN117" s="7"/>
      <c r="AO117" s="7"/>
      <c r="AP117" s="7"/>
      <c r="AS117" s="7"/>
      <c r="AT117" s="7"/>
      <c r="AU117" s="7"/>
      <c r="AV117" s="7"/>
      <c r="AY117" s="7"/>
      <c r="AZ117" s="7"/>
      <c r="BA117" s="7"/>
      <c r="BB117" s="7"/>
      <c r="BE117" s="7"/>
      <c r="BF117" s="7"/>
      <c r="BG117" s="7"/>
      <c r="BH117" s="7"/>
      <c r="BK117" s="7"/>
      <c r="BL117" s="7"/>
      <c r="BM117" s="7"/>
      <c r="BN117" s="7"/>
      <c r="BQ117" s="7"/>
      <c r="BR117" s="7"/>
      <c r="BS117" s="7"/>
      <c r="BT117" s="7"/>
      <c r="BW117" s="7"/>
      <c r="BX117" s="7"/>
      <c r="BY117" s="7"/>
      <c r="BZ117" s="7"/>
    </row>
  </sheetData>
  <mergeCells count="110">
    <mergeCell ref="A94:A95"/>
    <mergeCell ref="A98:A99"/>
    <mergeCell ref="A86:A87"/>
    <mergeCell ref="A74:A75"/>
    <mergeCell ref="A54:A55"/>
    <mergeCell ref="A58:A59"/>
    <mergeCell ref="A62:A63"/>
    <mergeCell ref="A66:A67"/>
    <mergeCell ref="A70:A71"/>
    <mergeCell ref="A45:A46"/>
    <mergeCell ref="A49:A50"/>
    <mergeCell ref="A51:G51"/>
    <mergeCell ref="A52:A53"/>
    <mergeCell ref="A78:A79"/>
    <mergeCell ref="A82:A83"/>
    <mergeCell ref="A28:A29"/>
    <mergeCell ref="A30:G30"/>
    <mergeCell ref="A31:A32"/>
    <mergeCell ref="A33:A34"/>
    <mergeCell ref="A37:A38"/>
    <mergeCell ref="A41:A42"/>
    <mergeCell ref="A13:A14"/>
    <mergeCell ref="A15:A16"/>
    <mergeCell ref="A19:A20"/>
    <mergeCell ref="A21:G21"/>
    <mergeCell ref="A22:A23"/>
    <mergeCell ref="A24:A25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V3:AV4"/>
    <mergeCell ref="AW3:AW4"/>
    <mergeCell ref="AY3:AY4"/>
    <mergeCell ref="AZ3:AZ4"/>
    <mergeCell ref="BA3:BA4"/>
    <mergeCell ref="BB3:BB4"/>
    <mergeCell ref="AO3:AO4"/>
    <mergeCell ref="AP3:AP4"/>
    <mergeCell ref="AQ3:AQ4"/>
    <mergeCell ref="AS3:AS4"/>
    <mergeCell ref="AT3:AT4"/>
    <mergeCell ref="AU3:AU4"/>
    <mergeCell ref="AH3:AH4"/>
    <mergeCell ref="AI3:AI4"/>
    <mergeCell ref="AJ3:AJ4"/>
    <mergeCell ref="AK3:AK4"/>
    <mergeCell ref="AM3:AM4"/>
    <mergeCell ref="AN3:AN4"/>
    <mergeCell ref="AA3:AA4"/>
    <mergeCell ref="AB3:AB4"/>
    <mergeCell ref="AC3:AC4"/>
    <mergeCell ref="AD3:AD4"/>
    <mergeCell ref="AE3:AE4"/>
    <mergeCell ref="AG3:AG4"/>
    <mergeCell ref="U3:U4"/>
    <mergeCell ref="V3:V4"/>
    <mergeCell ref="W3:W4"/>
    <mergeCell ref="X3:X4"/>
    <mergeCell ref="Y3:Y4"/>
    <mergeCell ref="L3:L4"/>
    <mergeCell ref="M3:M4"/>
    <mergeCell ref="O3:O4"/>
    <mergeCell ref="P3:P4"/>
    <mergeCell ref="Q3:Q4"/>
    <mergeCell ref="R3:R4"/>
    <mergeCell ref="A90:A91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I2:M2"/>
    <mergeCell ref="O2:S2"/>
    <mergeCell ref="U2:Y2"/>
    <mergeCell ref="AA2:AE2"/>
    <mergeCell ref="AG2:AK2"/>
    <mergeCell ref="S3:S4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2023-05-19T04:24:15Z</dcterms:modified>
</cp:coreProperties>
</file>