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kes.local\r\ВАЖНО\ВАЖНО\2020\Для сайта\"/>
    </mc:Choice>
  </mc:AlternateContent>
  <xr:revisionPtr revIDLastSave="0" documentId="8_{E6E88559-CE0E-46FC-A668-5C0127FF63CF}" xr6:coauthVersionLast="45" xr6:coauthVersionMax="45" xr10:uidLastSave="{00000000-0000-0000-0000-000000000000}"/>
  <bookViews>
    <workbookView xWindow="-120" yWindow="-120" windowWidth="29040" windowHeight="15990" xr2:uid="{72BB626C-FA6F-43A1-B5C7-A213649B51AE}"/>
  </bookViews>
  <sheets>
    <sheet name="Январь 2020" sheetId="1" r:id="rId1"/>
  </sheets>
  <externalReferences>
    <externalReference r:id="rId2"/>
  </externalReferences>
  <definedNames>
    <definedName name="_xlnm.Print_Area" localSheetId="0">'Январь 2020'!#REF!</definedName>
    <definedName name="ФИОПотребитель">#REF!</definedName>
    <definedName name="ФИОРУК">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59" i="1" l="1"/>
  <c r="G58" i="1"/>
  <c r="G55" i="1"/>
  <c r="G54" i="1"/>
  <c r="G53" i="1"/>
  <c r="G52" i="1"/>
  <c r="G51" i="1"/>
  <c r="G50" i="1"/>
  <c r="G49" i="1"/>
  <c r="G48" i="1"/>
  <c r="G47" i="1"/>
  <c r="G46" i="1"/>
  <c r="F44" i="1"/>
  <c r="E44" i="1"/>
  <c r="F43" i="1"/>
  <c r="E43" i="1"/>
  <c r="G40" i="1"/>
  <c r="G39" i="1"/>
  <c r="G36" i="1"/>
  <c r="G35" i="1"/>
  <c r="G32" i="1"/>
  <c r="G31" i="1"/>
  <c r="G28" i="1"/>
  <c r="G27" i="1"/>
  <c r="G26" i="1"/>
  <c r="G25" i="1"/>
  <c r="F23" i="1"/>
  <c r="E23" i="1"/>
  <c r="D23" i="1"/>
  <c r="D6" i="1" s="1"/>
  <c r="C23" i="1"/>
  <c r="C6" i="1" s="1"/>
  <c r="F22" i="1"/>
  <c r="E22" i="1"/>
  <c r="D22" i="1"/>
  <c r="C22" i="1"/>
  <c r="G19" i="1"/>
  <c r="G18" i="1"/>
  <c r="G17" i="1"/>
  <c r="G16" i="1"/>
  <c r="G14" i="1"/>
  <c r="F13" i="1"/>
  <c r="E13" i="1"/>
  <c r="D13" i="1"/>
  <c r="D5" i="1" s="1"/>
  <c r="C13" i="1"/>
  <c r="G10" i="1"/>
  <c r="G9" i="1"/>
  <c r="F6" i="1"/>
  <c r="C5" i="1"/>
  <c r="F5" i="1" l="1"/>
  <c r="E6" i="1"/>
  <c r="G6" i="1" s="1"/>
  <c r="G23" i="1"/>
  <c r="E5" i="1"/>
  <c r="G44" i="1"/>
  <c r="G13" i="1"/>
  <c r="G22" i="1"/>
  <c r="G43" i="1"/>
  <c r="G5" i="1" l="1"/>
</calcChain>
</file>

<file path=xl/sharedStrings.xml><?xml version="1.0" encoding="utf-8"?>
<sst xmlns="http://schemas.openxmlformats.org/spreadsheetml/2006/main" count="74" uniqueCount="38">
  <si>
    <t>Январь</t>
  </si>
  <si>
    <t>Наименование показателей, согласно подпункта (г) пункта 45 ПП РФ от 21.01. 2004 №24</t>
  </si>
  <si>
    <t>Уровень напряжения</t>
  </si>
  <si>
    <t>ВН</t>
  </si>
  <si>
    <t>СН1</t>
  </si>
  <si>
    <t>СН2</t>
  </si>
  <si>
    <t>НН</t>
  </si>
  <si>
    <t>ИТОГО ООО "КЭС"</t>
  </si>
  <si>
    <t>Параметр</t>
  </si>
  <si>
    <t>Итого фактический полезный отпуск</t>
  </si>
  <si>
    <t>Объем, кВтч</t>
  </si>
  <si>
    <t>Мощность, МВт</t>
  </si>
  <si>
    <t>В том числе по сетевым организациям Российской Федерации:</t>
  </si>
  <si>
    <t>ПАО "ФСК ЕЭС"</t>
  </si>
  <si>
    <t>В том числе по сетевым организациям Краснодарского края и Республики Адыгея:</t>
  </si>
  <si>
    <t>ИТОГО Краснодарский край и Республика Адыгея</t>
  </si>
  <si>
    <t>В том числе:</t>
  </si>
  <si>
    <t>ПАО "Кубаньэнерго"</t>
  </si>
  <si>
    <t>АО "НЭСК-электросети"</t>
  </si>
  <si>
    <t>В том числе по сетевым организациям Ростовской области:</t>
  </si>
  <si>
    <t>ИТОГО Ростовская область:</t>
  </si>
  <si>
    <t>ПАО "МРСК Юга"-"Ростовэнерго"</t>
  </si>
  <si>
    <t>АО "ДОНЭНЕРГО"</t>
  </si>
  <si>
    <t>В том числе по сетевым организациям Свердловской области:</t>
  </si>
  <si>
    <t>ПАО "МРСК Урала"-"Свердловэнерго"</t>
  </si>
  <si>
    <t>В том числе по сетевым организациям Челябинской области:</t>
  </si>
  <si>
    <t>ПАО "МРСК Урала"-"Челябэнерго"</t>
  </si>
  <si>
    <t>В том числе по сетевым организациям Московской области:</t>
  </si>
  <si>
    <t>ПАО "МОЭСК"</t>
  </si>
  <si>
    <t>В том числе по сетевым организациям Ставропольского края:</t>
  </si>
  <si>
    <t>ИТОГО Ставропольский край</t>
  </si>
  <si>
    <t>ПАО "МРСК Северного Кавказа"-"Ставропольэнерго"</t>
  </si>
  <si>
    <t>АО «Георгиевские городские электрические сети»</t>
  </si>
  <si>
    <t>АО «Горэлектросеть»</t>
  </si>
  <si>
    <t>ООО «КЭУК» филиал
«Железноводские
электрические сети»</t>
  </si>
  <si>
    <t>АО "Ессентукская сетевая компания"</t>
  </si>
  <si>
    <t>В том числе по сетевым организациям Омской области:</t>
  </si>
  <si>
    <t>ПАО "МРСК Сибири"-"Омскэнерго"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</si>
</sst>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"/>
    <numFmt numFmtId="165" formatCode="#,##0.0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1" xfId="0" applyFont="1" applyBorder="1"/>
    <xf numFmtId="0" fontId="2" fillId="0" borderId="1" xfId="0" applyFont="1" applyBorder="1" applyAlignment="1">
      <alignment horizontal="center" vertical="center"/>
    </xf>
    <xf numFmtId="0" fontId="1" fillId="0" borderId="0" xfId="0" applyFont="1"/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3" fontId="4" fillId="0" borderId="1" xfId="0" applyNumberFormat="1" applyFont="1" applyBorder="1" applyAlignment="1">
      <alignment horizontal="right" vertical="center"/>
    </xf>
    <xf numFmtId="3" fontId="1" fillId="0" borderId="0" xfId="0" applyNumberFormat="1" applyFont="1"/>
    <xf numFmtId="164" fontId="4" fillId="0" borderId="1" xfId="0" applyNumberFormat="1" applyFont="1" applyBorder="1" applyAlignment="1">
      <alignment horizontal="right" vertical="center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164" fontId="4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/>
    <xf numFmtId="3" fontId="8" fillId="0" borderId="1" xfId="0" applyNumberFormat="1" applyFont="1" applyBorder="1" applyAlignment="1">
      <alignment horizontal="right" vertical="center"/>
    </xf>
    <xf numFmtId="3" fontId="8" fillId="0" borderId="1" xfId="0" applyNumberFormat="1" applyFont="1" applyBorder="1"/>
    <xf numFmtId="164" fontId="8" fillId="0" borderId="1" xfId="0" applyNumberFormat="1" applyFont="1" applyBorder="1" applyAlignment="1">
      <alignment horizontal="righ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9" fillId="0" borderId="1" xfId="0" applyFont="1" applyBorder="1"/>
    <xf numFmtId="3" fontId="1" fillId="0" borderId="1" xfId="0" applyNumberFormat="1" applyFont="1" applyBorder="1" applyAlignment="1">
      <alignment horizontal="right" vertical="center"/>
    </xf>
    <xf numFmtId="3" fontId="1" fillId="0" borderId="1" xfId="0" applyNumberFormat="1" applyFont="1" applyBorder="1"/>
    <xf numFmtId="164" fontId="1" fillId="0" borderId="1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165" fontId="1" fillId="0" borderId="1" xfId="0" applyNumberFormat="1" applyFont="1" applyBorder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2;&#1040;&#1046;&#1053;&#1054;/&#1042;&#1040;&#1046;&#1053;&#1054;/2020/&#1060;&#1072;&#1082;&#1090;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ля сайта"/>
      <sheetName val="объём по регионам"/>
      <sheetName val="продажа"/>
      <sheetName val="тариф"/>
      <sheetName val="Продано"/>
      <sheetName val="Услуги ФСК"/>
      <sheetName val="Услуги КК"/>
      <sheetName val="Услуги РО"/>
      <sheetName val="Услуги СвО"/>
      <sheetName val="Услуги МО"/>
      <sheetName val="Услуги ЧлбО"/>
      <sheetName val="ГП КК"/>
      <sheetName val="ГП РО"/>
      <sheetName val="ЭСК РО"/>
      <sheetName val="ГП СвО"/>
      <sheetName val="ГП МО"/>
      <sheetName val="ГП ЧлбО"/>
      <sheetName val="ГП Ставр"/>
      <sheetName val="ГП Омск"/>
      <sheetName val="Генерация КК"/>
      <sheetName val="Генерация РО"/>
      <sheetName val="январь"/>
      <sheetName val="январь нефакт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A73311-62A2-4A27-BF63-37297C7111BC}">
  <sheetPr>
    <pageSetUpPr fitToPage="1"/>
  </sheetPr>
  <dimension ref="A2:G79"/>
  <sheetViews>
    <sheetView tabSelected="1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A3" sqref="A3:A4"/>
    </sheetView>
  </sheetViews>
  <sheetFormatPr defaultRowHeight="15" x14ac:dyDescent="0.25"/>
  <cols>
    <col min="1" max="1" width="22.5703125" style="3" customWidth="1"/>
    <col min="2" max="2" width="15.42578125" style="3" customWidth="1"/>
    <col min="3" max="7" width="13" style="3" customWidth="1"/>
    <col min="8" max="16384" width="9.140625" style="3"/>
  </cols>
  <sheetData>
    <row r="2" spans="1:7" x14ac:dyDescent="0.25">
      <c r="A2" s="1"/>
      <c r="B2" s="1"/>
      <c r="C2" s="2" t="s">
        <v>0</v>
      </c>
      <c r="D2" s="2"/>
      <c r="E2" s="2"/>
      <c r="F2" s="2"/>
      <c r="G2" s="2"/>
    </row>
    <row r="3" spans="1:7" ht="47.25" customHeight="1" x14ac:dyDescent="0.25">
      <c r="A3" s="4" t="s">
        <v>1</v>
      </c>
      <c r="B3" s="5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7" t="s">
        <v>7</v>
      </c>
    </row>
    <row r="4" spans="1:7" x14ac:dyDescent="0.25">
      <c r="A4" s="8"/>
      <c r="B4" s="9" t="s">
        <v>8</v>
      </c>
      <c r="C4" s="6"/>
      <c r="D4" s="6"/>
      <c r="E4" s="6"/>
      <c r="F4" s="6"/>
      <c r="G4" s="7"/>
    </row>
    <row r="5" spans="1:7" x14ac:dyDescent="0.25">
      <c r="A5" s="10" t="s">
        <v>9</v>
      </c>
      <c r="B5" s="11" t="s">
        <v>10</v>
      </c>
      <c r="C5" s="12">
        <f>C13+C22+C9+C31+C35+C39+C43+C58</f>
        <v>110394508</v>
      </c>
      <c r="D5" s="12">
        <f t="shared" ref="D5:F6" si="0">D13+D22+D9+D31+D35+D39+D43+D58</f>
        <v>3012161</v>
      </c>
      <c r="E5" s="12">
        <f t="shared" si="0"/>
        <v>50128412</v>
      </c>
      <c r="F5" s="12">
        <f t="shared" si="0"/>
        <v>4248372</v>
      </c>
      <c r="G5" s="12">
        <f>SUM(C5:F5)</f>
        <v>167783453</v>
      </c>
    </row>
    <row r="6" spans="1:7" x14ac:dyDescent="0.25">
      <c r="A6" s="10"/>
      <c r="B6" s="11" t="s">
        <v>11</v>
      </c>
      <c r="C6" s="14">
        <f>C14+C23+C10+C32+C36+C40+C44+C59</f>
        <v>101.529263</v>
      </c>
      <c r="D6" s="14">
        <f t="shared" si="0"/>
        <v>3.9797010000000004</v>
      </c>
      <c r="E6" s="14">
        <f t="shared" si="0"/>
        <v>66.075416000000004</v>
      </c>
      <c r="F6" s="14">
        <f t="shared" si="0"/>
        <v>0.62776600000000005</v>
      </c>
      <c r="G6" s="14">
        <f>SUM(C6:F6)</f>
        <v>172.21214600000002</v>
      </c>
    </row>
    <row r="7" spans="1:7" x14ac:dyDescent="0.25">
      <c r="A7" s="15"/>
      <c r="B7" s="16"/>
      <c r="C7" s="17"/>
      <c r="D7" s="17"/>
      <c r="E7" s="17"/>
      <c r="F7" s="17"/>
      <c r="G7" s="17"/>
    </row>
    <row r="8" spans="1:7" x14ac:dyDescent="0.25">
      <c r="A8" s="18" t="s">
        <v>12</v>
      </c>
      <c r="B8" s="18"/>
      <c r="C8" s="18"/>
      <c r="D8" s="18"/>
      <c r="E8" s="18"/>
      <c r="F8" s="18"/>
      <c r="G8" s="18"/>
    </row>
    <row r="9" spans="1:7" x14ac:dyDescent="0.25">
      <c r="A9" s="19" t="s">
        <v>13</v>
      </c>
      <c r="B9" s="20" t="s">
        <v>10</v>
      </c>
      <c r="C9" s="21">
        <v>65784826</v>
      </c>
      <c r="D9" s="21"/>
      <c r="E9" s="21"/>
      <c r="F9" s="21"/>
      <c r="G9" s="22">
        <f>SUM(C9:F9)</f>
        <v>65784826</v>
      </c>
    </row>
    <row r="10" spans="1:7" x14ac:dyDescent="0.25">
      <c r="A10" s="19"/>
      <c r="B10" s="20" t="s">
        <v>11</v>
      </c>
      <c r="C10" s="23">
        <v>99.26</v>
      </c>
      <c r="D10" s="23"/>
      <c r="E10" s="23"/>
      <c r="F10" s="23"/>
      <c r="G10" s="23">
        <f>SUM(C10:F10)</f>
        <v>99.26</v>
      </c>
    </row>
    <row r="11" spans="1:7" x14ac:dyDescent="0.25">
      <c r="A11" s="15"/>
      <c r="B11" s="16"/>
      <c r="C11" s="17"/>
      <c r="D11" s="17"/>
      <c r="E11" s="17"/>
      <c r="F11" s="17"/>
      <c r="G11" s="17"/>
    </row>
    <row r="12" spans="1:7" x14ac:dyDescent="0.25">
      <c r="A12" s="18" t="s">
        <v>14</v>
      </c>
      <c r="B12" s="18"/>
      <c r="C12" s="18"/>
      <c r="D12" s="18"/>
      <c r="E12" s="18"/>
      <c r="F12" s="18"/>
      <c r="G12" s="18"/>
    </row>
    <row r="13" spans="1:7" ht="19.5" customHeight="1" x14ac:dyDescent="0.25">
      <c r="A13" s="19" t="s">
        <v>15</v>
      </c>
      <c r="B13" s="20" t="s">
        <v>10</v>
      </c>
      <c r="C13" s="21">
        <f>C16+C18</f>
        <v>43700940</v>
      </c>
      <c r="D13" s="21">
        <f t="shared" ref="D13:F13" si="1">D16+D18</f>
        <v>2514578</v>
      </c>
      <c r="E13" s="21">
        <f t="shared" si="1"/>
        <v>39908534</v>
      </c>
      <c r="F13" s="21">
        <f t="shared" si="1"/>
        <v>1597545</v>
      </c>
      <c r="G13" s="21">
        <f>SUM(C13:F13)</f>
        <v>87721597</v>
      </c>
    </row>
    <row r="14" spans="1:7" ht="19.5" customHeight="1" x14ac:dyDescent="0.25">
      <c r="A14" s="19"/>
      <c r="B14" s="20" t="s">
        <v>11</v>
      </c>
      <c r="C14" s="23">
        <v>2.2072630000000002</v>
      </c>
      <c r="D14" s="23">
        <v>3.2677010000000002</v>
      </c>
      <c r="E14" s="23">
        <v>62.963416000000002</v>
      </c>
      <c r="F14" s="23">
        <v>0.61176600000000003</v>
      </c>
      <c r="G14" s="23">
        <f>SUM(C14:F14)</f>
        <v>69.050145999999998</v>
      </c>
    </row>
    <row r="15" spans="1:7" x14ac:dyDescent="0.25">
      <c r="A15" s="24" t="s">
        <v>16</v>
      </c>
      <c r="B15" s="25"/>
      <c r="C15" s="25"/>
      <c r="D15" s="25"/>
      <c r="E15" s="25"/>
      <c r="F15" s="25"/>
      <c r="G15" s="25"/>
    </row>
    <row r="16" spans="1:7" x14ac:dyDescent="0.25">
      <c r="A16" s="26" t="s">
        <v>17</v>
      </c>
      <c r="B16" s="27" t="s">
        <v>10</v>
      </c>
      <c r="C16" s="28">
        <v>43700940</v>
      </c>
      <c r="D16" s="28">
        <v>2514578</v>
      </c>
      <c r="E16" s="28">
        <v>37566391</v>
      </c>
      <c r="F16" s="28">
        <v>1596783</v>
      </c>
      <c r="G16" s="29">
        <f t="shared" ref="G16:G19" si="2">SUM(C16:F16)</f>
        <v>85378692</v>
      </c>
    </row>
    <row r="17" spans="1:7" x14ac:dyDescent="0.25">
      <c r="A17" s="26"/>
      <c r="B17" s="27" t="s">
        <v>11</v>
      </c>
      <c r="C17" s="30">
        <v>2.2072630000000002</v>
      </c>
      <c r="D17" s="30">
        <v>3.2677010000000002</v>
      </c>
      <c r="E17" s="30">
        <v>62.961341599999997</v>
      </c>
      <c r="F17" s="30">
        <v>0.61176600000000003</v>
      </c>
      <c r="G17" s="30">
        <f t="shared" si="2"/>
        <v>69.0480716</v>
      </c>
    </row>
    <row r="18" spans="1:7" x14ac:dyDescent="0.25">
      <c r="A18" s="31" t="s">
        <v>18</v>
      </c>
      <c r="B18" s="27" t="s">
        <v>10</v>
      </c>
      <c r="C18" s="28"/>
      <c r="D18" s="28"/>
      <c r="E18" s="28">
        <v>2342143</v>
      </c>
      <c r="F18" s="28">
        <v>762</v>
      </c>
      <c r="G18" s="29">
        <f t="shared" si="2"/>
        <v>2342905</v>
      </c>
    </row>
    <row r="19" spans="1:7" x14ac:dyDescent="0.25">
      <c r="A19" s="32"/>
      <c r="B19" s="27" t="s">
        <v>11</v>
      </c>
      <c r="C19" s="30"/>
      <c r="D19" s="30"/>
      <c r="E19" s="30">
        <v>0.83962000000000003</v>
      </c>
      <c r="F19" s="30"/>
      <c r="G19" s="30">
        <f t="shared" si="2"/>
        <v>0.83962000000000003</v>
      </c>
    </row>
    <row r="20" spans="1:7" x14ac:dyDescent="0.25">
      <c r="A20" s="33"/>
      <c r="B20" s="34"/>
      <c r="C20" s="34"/>
      <c r="D20" s="34"/>
      <c r="E20" s="34"/>
      <c r="F20" s="34"/>
      <c r="G20" s="34"/>
    </row>
    <row r="21" spans="1:7" x14ac:dyDescent="0.25">
      <c r="A21" s="18" t="s">
        <v>19</v>
      </c>
      <c r="B21" s="18"/>
      <c r="C21" s="18"/>
      <c r="D21" s="18"/>
      <c r="E21" s="18"/>
      <c r="F21" s="18"/>
      <c r="G21" s="18"/>
    </row>
    <row r="22" spans="1:7" x14ac:dyDescent="0.25">
      <c r="A22" s="19" t="s">
        <v>20</v>
      </c>
      <c r="B22" s="20" t="s">
        <v>10</v>
      </c>
      <c r="C22" s="21">
        <f t="shared" ref="C22:F23" si="3">C25+C27</f>
        <v>209104</v>
      </c>
      <c r="D22" s="21">
        <f t="shared" si="3"/>
        <v>497583</v>
      </c>
      <c r="E22" s="21">
        <f t="shared" si="3"/>
        <v>7065448</v>
      </c>
      <c r="F22" s="21">
        <f t="shared" si="3"/>
        <v>2317767</v>
      </c>
      <c r="G22" s="22">
        <f>SUM(C22:F22)</f>
        <v>10089902</v>
      </c>
    </row>
    <row r="23" spans="1:7" x14ac:dyDescent="0.25">
      <c r="A23" s="19"/>
      <c r="B23" s="20" t="s">
        <v>11</v>
      </c>
      <c r="C23" s="23">
        <f t="shared" si="3"/>
        <v>6.2E-2</v>
      </c>
      <c r="D23" s="23">
        <f t="shared" si="3"/>
        <v>0.71199999999999997</v>
      </c>
      <c r="E23" s="23">
        <f t="shared" si="3"/>
        <v>0</v>
      </c>
      <c r="F23" s="23">
        <f t="shared" si="3"/>
        <v>0</v>
      </c>
      <c r="G23" s="23">
        <f>SUM(C23:F23)</f>
        <v>0.77400000000000002</v>
      </c>
    </row>
    <row r="24" spans="1:7" x14ac:dyDescent="0.25">
      <c r="A24" s="24" t="s">
        <v>16</v>
      </c>
      <c r="B24" s="25"/>
      <c r="C24" s="25"/>
      <c r="D24" s="25"/>
      <c r="E24" s="25"/>
      <c r="F24" s="25"/>
      <c r="G24" s="25"/>
    </row>
    <row r="25" spans="1:7" x14ac:dyDescent="0.25">
      <c r="A25" s="31" t="s">
        <v>21</v>
      </c>
      <c r="B25" s="27" t="s">
        <v>10</v>
      </c>
      <c r="C25" s="28">
        <v>209104</v>
      </c>
      <c r="D25" s="28">
        <v>497583</v>
      </c>
      <c r="E25" s="28">
        <v>4859162</v>
      </c>
      <c r="F25" s="28">
        <v>460371</v>
      </c>
      <c r="G25" s="29">
        <f>SUM(C25:F25)</f>
        <v>6026220</v>
      </c>
    </row>
    <row r="26" spans="1:7" x14ac:dyDescent="0.25">
      <c r="A26" s="32"/>
      <c r="B26" s="27" t="s">
        <v>11</v>
      </c>
      <c r="C26" s="30">
        <v>6.2E-2</v>
      </c>
      <c r="D26" s="30">
        <v>0.71199999999999997</v>
      </c>
      <c r="E26" s="30"/>
      <c r="F26" s="30"/>
      <c r="G26" s="30">
        <f>SUM(C26:F26)</f>
        <v>0.77400000000000002</v>
      </c>
    </row>
    <row r="27" spans="1:7" x14ac:dyDescent="0.25">
      <c r="A27" s="31" t="s">
        <v>22</v>
      </c>
      <c r="B27" s="27" t="s">
        <v>10</v>
      </c>
      <c r="C27" s="28"/>
      <c r="D27" s="28"/>
      <c r="E27" s="28">
        <v>2206286</v>
      </c>
      <c r="F27" s="28">
        <v>1857396</v>
      </c>
      <c r="G27" s="29">
        <f>SUM(C27:F27)</f>
        <v>4063682</v>
      </c>
    </row>
    <row r="28" spans="1:7" x14ac:dyDescent="0.25">
      <c r="A28" s="32"/>
      <c r="B28" s="27" t="s">
        <v>11</v>
      </c>
      <c r="C28" s="30"/>
      <c r="D28" s="30"/>
      <c r="E28" s="30"/>
      <c r="F28" s="30"/>
      <c r="G28" s="30">
        <f>SUM(C28:F28)</f>
        <v>0</v>
      </c>
    </row>
    <row r="29" spans="1:7" x14ac:dyDescent="0.25">
      <c r="A29" s="33"/>
      <c r="B29" s="34"/>
      <c r="C29" s="34"/>
      <c r="D29" s="34"/>
      <c r="E29" s="34"/>
      <c r="F29" s="34"/>
      <c r="G29" s="34"/>
    </row>
    <row r="30" spans="1:7" x14ac:dyDescent="0.25">
      <c r="A30" s="35" t="s">
        <v>23</v>
      </c>
      <c r="B30" s="35"/>
      <c r="C30" s="35"/>
      <c r="D30" s="35"/>
      <c r="E30" s="35"/>
      <c r="F30" s="35"/>
      <c r="G30" s="35"/>
    </row>
    <row r="31" spans="1:7" x14ac:dyDescent="0.25">
      <c r="A31" s="19" t="s">
        <v>24</v>
      </c>
      <c r="B31" s="20" t="s">
        <v>10</v>
      </c>
      <c r="C31" s="21"/>
      <c r="D31" s="21"/>
      <c r="E31" s="21">
        <v>1086931</v>
      </c>
      <c r="F31" s="21">
        <v>16143</v>
      </c>
      <c r="G31" s="22">
        <f>SUM(C31:F31)</f>
        <v>1103074</v>
      </c>
    </row>
    <row r="32" spans="1:7" x14ac:dyDescent="0.25">
      <c r="A32" s="19"/>
      <c r="B32" s="20" t="s">
        <v>11</v>
      </c>
      <c r="C32" s="23"/>
      <c r="D32" s="23"/>
      <c r="E32" s="23">
        <v>1.7390000000000001</v>
      </c>
      <c r="F32" s="23">
        <v>1.6E-2</v>
      </c>
      <c r="G32" s="23">
        <f>SUM(C32:F32)</f>
        <v>1.7550000000000001</v>
      </c>
    </row>
    <row r="33" spans="1:7" x14ac:dyDescent="0.25">
      <c r="A33" s="33"/>
      <c r="B33" s="34"/>
      <c r="C33" s="34"/>
      <c r="D33" s="34"/>
      <c r="E33" s="34"/>
      <c r="F33" s="34"/>
      <c r="G33" s="34"/>
    </row>
    <row r="34" spans="1:7" x14ac:dyDescent="0.25">
      <c r="A34" s="18" t="s">
        <v>25</v>
      </c>
      <c r="B34" s="18"/>
      <c r="C34" s="18"/>
      <c r="D34" s="18"/>
      <c r="E34" s="18"/>
      <c r="F34" s="18"/>
      <c r="G34" s="18"/>
    </row>
    <row r="35" spans="1:7" x14ac:dyDescent="0.25">
      <c r="A35" s="19" t="s">
        <v>26</v>
      </c>
      <c r="B35" s="20" t="s">
        <v>10</v>
      </c>
      <c r="C35" s="21"/>
      <c r="D35" s="21"/>
      <c r="E35" s="21">
        <v>85221</v>
      </c>
      <c r="F35" s="21"/>
      <c r="G35" s="22">
        <f>SUM(C35:F35)</f>
        <v>85221</v>
      </c>
    </row>
    <row r="36" spans="1:7" x14ac:dyDescent="0.25">
      <c r="A36" s="19"/>
      <c r="B36" s="20" t="s">
        <v>11</v>
      </c>
      <c r="C36" s="23"/>
      <c r="D36" s="23"/>
      <c r="E36" s="23">
        <v>0</v>
      </c>
      <c r="F36" s="23"/>
      <c r="G36" s="23">
        <f>SUM(C36:F36)</f>
        <v>0</v>
      </c>
    </row>
    <row r="37" spans="1:7" x14ac:dyDescent="0.25">
      <c r="C37" s="13"/>
      <c r="D37" s="13"/>
      <c r="E37" s="13"/>
      <c r="F37" s="13"/>
    </row>
    <row r="38" spans="1:7" x14ac:dyDescent="0.25">
      <c r="A38" s="18" t="s">
        <v>27</v>
      </c>
      <c r="B38" s="18"/>
      <c r="C38" s="18"/>
      <c r="D38" s="18"/>
      <c r="E38" s="18"/>
      <c r="F38" s="18"/>
      <c r="G38" s="18"/>
    </row>
    <row r="39" spans="1:7" x14ac:dyDescent="0.25">
      <c r="A39" s="19" t="s">
        <v>28</v>
      </c>
      <c r="B39" s="20" t="s">
        <v>10</v>
      </c>
      <c r="C39" s="21"/>
      <c r="D39" s="21"/>
      <c r="E39" s="21">
        <v>883870</v>
      </c>
      <c r="F39" s="21"/>
      <c r="G39" s="22">
        <f>SUM(C39:F39)</f>
        <v>883870</v>
      </c>
    </row>
    <row r="40" spans="1:7" x14ac:dyDescent="0.25">
      <c r="A40" s="19"/>
      <c r="B40" s="20" t="s">
        <v>11</v>
      </c>
      <c r="C40" s="23"/>
      <c r="D40" s="23"/>
      <c r="E40" s="23">
        <v>1.373</v>
      </c>
      <c r="F40" s="23"/>
      <c r="G40" s="23">
        <f>SUM(C40:F40)</f>
        <v>1.373</v>
      </c>
    </row>
    <row r="41" spans="1:7" x14ac:dyDescent="0.25">
      <c r="C41" s="13"/>
      <c r="D41" s="13"/>
      <c r="E41" s="13"/>
      <c r="F41" s="13"/>
    </row>
    <row r="42" spans="1:7" x14ac:dyDescent="0.25">
      <c r="A42" s="18" t="s">
        <v>29</v>
      </c>
      <c r="B42" s="18"/>
      <c r="C42" s="18"/>
      <c r="D42" s="18"/>
      <c r="E42" s="18"/>
      <c r="F42" s="18"/>
      <c r="G42" s="18"/>
    </row>
    <row r="43" spans="1:7" x14ac:dyDescent="0.25">
      <c r="A43" s="36" t="s">
        <v>30</v>
      </c>
      <c r="B43" s="20" t="s">
        <v>10</v>
      </c>
      <c r="C43" s="21"/>
      <c r="D43" s="21"/>
      <c r="E43" s="21">
        <f t="shared" ref="D43:F44" si="4">E46+E48+E50+E52+E54</f>
        <v>1098408</v>
      </c>
      <c r="F43" s="21">
        <f t="shared" si="4"/>
        <v>316917</v>
      </c>
      <c r="G43" s="22">
        <f>SUM(C43:F43)</f>
        <v>1415325</v>
      </c>
    </row>
    <row r="44" spans="1:7" x14ac:dyDescent="0.25">
      <c r="A44" s="37"/>
      <c r="B44" s="20" t="s">
        <v>11</v>
      </c>
      <c r="C44" s="23"/>
      <c r="D44" s="23"/>
      <c r="E44" s="23">
        <f t="shared" si="4"/>
        <v>0</v>
      </c>
      <c r="F44" s="23">
        <f t="shared" si="4"/>
        <v>0</v>
      </c>
      <c r="G44" s="23">
        <f>SUM(C44:F44)</f>
        <v>0</v>
      </c>
    </row>
    <row r="45" spans="1:7" x14ac:dyDescent="0.25">
      <c r="A45" s="24" t="s">
        <v>16</v>
      </c>
      <c r="B45" s="25"/>
      <c r="C45" s="25"/>
      <c r="D45" s="25"/>
      <c r="E45" s="25"/>
      <c r="F45" s="25"/>
      <c r="G45" s="25"/>
    </row>
    <row r="46" spans="1:7" ht="21.75" customHeight="1" x14ac:dyDescent="0.25">
      <c r="A46" s="36" t="s">
        <v>31</v>
      </c>
      <c r="B46" s="27" t="s">
        <v>10</v>
      </c>
      <c r="C46" s="28"/>
      <c r="D46" s="28"/>
      <c r="E46" s="28">
        <v>565837</v>
      </c>
      <c r="F46" s="28">
        <v>124915</v>
      </c>
      <c r="G46" s="28">
        <f t="shared" ref="G46:G55" si="5">SUM(C46:F46)</f>
        <v>690752</v>
      </c>
    </row>
    <row r="47" spans="1:7" ht="21.75" customHeight="1" x14ac:dyDescent="0.25">
      <c r="A47" s="37"/>
      <c r="B47" s="27" t="s">
        <v>11</v>
      </c>
      <c r="C47" s="30"/>
      <c r="D47" s="30"/>
      <c r="E47" s="30"/>
      <c r="F47" s="30"/>
      <c r="G47" s="30">
        <f t="shared" si="5"/>
        <v>0</v>
      </c>
    </row>
    <row r="48" spans="1:7" ht="21.75" customHeight="1" x14ac:dyDescent="0.25">
      <c r="A48" s="36" t="s">
        <v>32</v>
      </c>
      <c r="B48" s="27" t="s">
        <v>10</v>
      </c>
      <c r="C48" s="28"/>
      <c r="D48" s="28"/>
      <c r="E48" s="28">
        <v>27972</v>
      </c>
      <c r="F48" s="28">
        <v>22450</v>
      </c>
      <c r="G48" s="28">
        <f t="shared" si="5"/>
        <v>50422</v>
      </c>
    </row>
    <row r="49" spans="1:7" ht="21.75" customHeight="1" x14ac:dyDescent="0.25">
      <c r="A49" s="37"/>
      <c r="B49" s="27" t="s">
        <v>11</v>
      </c>
      <c r="C49" s="38"/>
      <c r="D49" s="30"/>
      <c r="E49" s="30"/>
      <c r="F49" s="30"/>
      <c r="G49" s="30">
        <f t="shared" si="5"/>
        <v>0</v>
      </c>
    </row>
    <row r="50" spans="1:7" x14ac:dyDescent="0.25">
      <c r="A50" s="36" t="s">
        <v>33</v>
      </c>
      <c r="B50" s="27" t="s">
        <v>10</v>
      </c>
      <c r="C50" s="28"/>
      <c r="D50" s="28"/>
      <c r="E50" s="28">
        <v>403745</v>
      </c>
      <c r="F50" s="28">
        <v>140175</v>
      </c>
      <c r="G50" s="28">
        <f t="shared" si="5"/>
        <v>543920</v>
      </c>
    </row>
    <row r="51" spans="1:7" x14ac:dyDescent="0.25">
      <c r="A51" s="37"/>
      <c r="B51" s="27" t="s">
        <v>11</v>
      </c>
      <c r="C51" s="30"/>
      <c r="D51" s="30"/>
      <c r="E51" s="30"/>
      <c r="F51" s="30"/>
      <c r="G51" s="30">
        <f t="shared" si="5"/>
        <v>0</v>
      </c>
    </row>
    <row r="52" spans="1:7" ht="20.25" customHeight="1" x14ac:dyDescent="0.25">
      <c r="A52" s="36" t="s">
        <v>34</v>
      </c>
      <c r="B52" s="27" t="s">
        <v>10</v>
      </c>
      <c r="C52" s="28"/>
      <c r="D52" s="28"/>
      <c r="E52" s="28">
        <v>77468</v>
      </c>
      <c r="F52" s="28">
        <v>11084</v>
      </c>
      <c r="G52" s="28">
        <f t="shared" si="5"/>
        <v>88552</v>
      </c>
    </row>
    <row r="53" spans="1:7" ht="20.25" customHeight="1" x14ac:dyDescent="0.25">
      <c r="A53" s="37"/>
      <c r="B53" s="27" t="s">
        <v>11</v>
      </c>
      <c r="C53" s="30"/>
      <c r="D53" s="30"/>
      <c r="E53" s="30"/>
      <c r="F53" s="30"/>
      <c r="G53" s="30">
        <f t="shared" si="5"/>
        <v>0</v>
      </c>
    </row>
    <row r="54" spans="1:7" ht="20.25" customHeight="1" x14ac:dyDescent="0.25">
      <c r="A54" s="36" t="s">
        <v>35</v>
      </c>
      <c r="B54" s="27" t="s">
        <v>10</v>
      </c>
      <c r="C54" s="28"/>
      <c r="D54" s="28"/>
      <c r="E54" s="28">
        <v>23386</v>
      </c>
      <c r="F54" s="28">
        <v>18293</v>
      </c>
      <c r="G54" s="28">
        <f t="shared" si="5"/>
        <v>41679</v>
      </c>
    </row>
    <row r="55" spans="1:7" ht="20.25" customHeight="1" x14ac:dyDescent="0.25">
      <c r="A55" s="37"/>
      <c r="B55" s="27" t="s">
        <v>11</v>
      </c>
      <c r="C55" s="30"/>
      <c r="D55" s="30"/>
      <c r="E55" s="30"/>
      <c r="F55" s="30"/>
      <c r="G55" s="30">
        <f t="shared" si="5"/>
        <v>0</v>
      </c>
    </row>
    <row r="56" spans="1:7" x14ac:dyDescent="0.25">
      <c r="C56" s="13"/>
      <c r="D56" s="13"/>
      <c r="E56" s="13"/>
      <c r="F56" s="13"/>
    </row>
    <row r="57" spans="1:7" x14ac:dyDescent="0.25">
      <c r="A57" s="18" t="s">
        <v>36</v>
      </c>
      <c r="B57" s="18"/>
      <c r="C57" s="18"/>
      <c r="D57" s="18"/>
      <c r="E57" s="18"/>
      <c r="F57" s="18"/>
      <c r="G57" s="18"/>
    </row>
    <row r="58" spans="1:7" x14ac:dyDescent="0.25">
      <c r="A58" s="19" t="s">
        <v>37</v>
      </c>
      <c r="B58" s="20" t="s">
        <v>10</v>
      </c>
      <c r="C58" s="21">
        <v>699638</v>
      </c>
      <c r="D58" s="21"/>
      <c r="E58" s="21"/>
      <c r="F58" s="21"/>
      <c r="G58" s="22">
        <f>SUM(C58:F58)</f>
        <v>699638</v>
      </c>
    </row>
    <row r="59" spans="1:7" x14ac:dyDescent="0.25">
      <c r="A59" s="19"/>
      <c r="B59" s="20" t="s">
        <v>11</v>
      </c>
      <c r="C59" s="23">
        <v>0</v>
      </c>
      <c r="D59" s="23"/>
      <c r="E59" s="23"/>
      <c r="F59" s="23"/>
      <c r="G59" s="23">
        <f>SUM(C59:F59)</f>
        <v>0</v>
      </c>
    </row>
    <row r="60" spans="1:7" x14ac:dyDescent="0.25">
      <c r="C60" s="13"/>
      <c r="D60" s="13"/>
      <c r="E60" s="13"/>
      <c r="F60" s="13"/>
    </row>
    <row r="61" spans="1:7" x14ac:dyDescent="0.25">
      <c r="C61" s="13"/>
      <c r="D61" s="13"/>
      <c r="E61" s="13"/>
      <c r="F61" s="13"/>
    </row>
    <row r="62" spans="1:7" x14ac:dyDescent="0.25">
      <c r="C62" s="13"/>
      <c r="D62" s="13"/>
      <c r="E62" s="13"/>
      <c r="F62" s="13"/>
    </row>
    <row r="63" spans="1:7" x14ac:dyDescent="0.25">
      <c r="C63" s="13"/>
      <c r="D63" s="13"/>
      <c r="E63" s="13"/>
      <c r="F63" s="13"/>
    </row>
    <row r="64" spans="1:7" x14ac:dyDescent="0.25">
      <c r="C64" s="13"/>
      <c r="D64" s="13"/>
      <c r="E64" s="13"/>
      <c r="F64" s="13"/>
    </row>
    <row r="65" spans="3:6" x14ac:dyDescent="0.25">
      <c r="C65" s="13"/>
      <c r="D65" s="13"/>
      <c r="E65" s="13"/>
      <c r="F65" s="13"/>
    </row>
    <row r="66" spans="3:6" x14ac:dyDescent="0.25">
      <c r="C66" s="13"/>
      <c r="D66" s="13"/>
      <c r="E66" s="13"/>
      <c r="F66" s="13"/>
    </row>
    <row r="67" spans="3:6" x14ac:dyDescent="0.25">
      <c r="C67" s="13"/>
      <c r="D67" s="13"/>
      <c r="E67" s="13"/>
      <c r="F67" s="13"/>
    </row>
    <row r="68" spans="3:6" x14ac:dyDescent="0.25">
      <c r="C68" s="13"/>
      <c r="D68" s="13"/>
      <c r="E68" s="13"/>
      <c r="F68" s="13"/>
    </row>
    <row r="69" spans="3:6" x14ac:dyDescent="0.25">
      <c r="C69" s="13"/>
      <c r="D69" s="13"/>
      <c r="E69" s="13"/>
      <c r="F69" s="13"/>
    </row>
    <row r="70" spans="3:6" x14ac:dyDescent="0.25">
      <c r="C70" s="13"/>
      <c r="D70" s="13"/>
      <c r="E70" s="13"/>
      <c r="F70" s="13"/>
    </row>
    <row r="71" spans="3:6" x14ac:dyDescent="0.25">
      <c r="C71" s="13"/>
      <c r="D71" s="13"/>
      <c r="E71" s="13"/>
      <c r="F71" s="13"/>
    </row>
    <row r="72" spans="3:6" x14ac:dyDescent="0.25">
      <c r="C72" s="13"/>
      <c r="D72" s="13"/>
      <c r="E72" s="13"/>
      <c r="F72" s="13"/>
    </row>
    <row r="73" spans="3:6" x14ac:dyDescent="0.25">
      <c r="C73" s="13"/>
      <c r="D73" s="13"/>
      <c r="E73" s="13"/>
      <c r="F73" s="13"/>
    </row>
    <row r="74" spans="3:6" x14ac:dyDescent="0.25">
      <c r="C74" s="13"/>
      <c r="D74" s="13"/>
      <c r="E74" s="13"/>
      <c r="F74" s="13"/>
    </row>
    <row r="75" spans="3:6" x14ac:dyDescent="0.25">
      <c r="C75" s="13"/>
      <c r="D75" s="13"/>
      <c r="E75" s="13"/>
      <c r="F75" s="13"/>
    </row>
    <row r="76" spans="3:6" x14ac:dyDescent="0.25">
      <c r="C76" s="13"/>
      <c r="D76" s="13"/>
      <c r="E76" s="13"/>
      <c r="F76" s="13"/>
    </row>
    <row r="77" spans="3:6" x14ac:dyDescent="0.25">
      <c r="C77" s="13"/>
      <c r="D77" s="13"/>
      <c r="E77" s="13"/>
      <c r="F77" s="13"/>
    </row>
    <row r="78" spans="3:6" x14ac:dyDescent="0.25">
      <c r="C78" s="13"/>
      <c r="D78" s="13"/>
      <c r="E78" s="13"/>
      <c r="F78" s="13"/>
    </row>
    <row r="79" spans="3:6" x14ac:dyDescent="0.25">
      <c r="C79" s="13"/>
      <c r="D79" s="13"/>
      <c r="E79" s="13"/>
      <c r="F79" s="13"/>
    </row>
  </sheetData>
  <mergeCells count="39">
    <mergeCell ref="A50:A51"/>
    <mergeCell ref="A52:A53"/>
    <mergeCell ref="A54:A55"/>
    <mergeCell ref="A57:G57"/>
    <mergeCell ref="A58:A59"/>
    <mergeCell ref="A39:A40"/>
    <mergeCell ref="A42:G42"/>
    <mergeCell ref="A43:A44"/>
    <mergeCell ref="A45:G45"/>
    <mergeCell ref="A46:A47"/>
    <mergeCell ref="A48:A49"/>
    <mergeCell ref="A30:G30"/>
    <mergeCell ref="A31:A32"/>
    <mergeCell ref="A33:G33"/>
    <mergeCell ref="A34:G34"/>
    <mergeCell ref="A35:A36"/>
    <mergeCell ref="A38:G38"/>
    <mergeCell ref="A21:G21"/>
    <mergeCell ref="A22:A23"/>
    <mergeCell ref="A24:G24"/>
    <mergeCell ref="A25:A26"/>
    <mergeCell ref="A27:A28"/>
    <mergeCell ref="A29:G29"/>
    <mergeCell ref="A12:G12"/>
    <mergeCell ref="A13:A14"/>
    <mergeCell ref="A15:G15"/>
    <mergeCell ref="A16:A17"/>
    <mergeCell ref="A18:A19"/>
    <mergeCell ref="A20:G20"/>
    <mergeCell ref="A5:A6"/>
    <mergeCell ref="A8:G8"/>
    <mergeCell ref="A9:A10"/>
    <mergeCell ref="A3:A4"/>
    <mergeCell ref="C3:C4"/>
    <mergeCell ref="D3:D4"/>
    <mergeCell ref="E3:E4"/>
    <mergeCell ref="F3:F4"/>
    <mergeCell ref="G3:G4"/>
    <mergeCell ref="C2:G2"/>
  </mergeCells>
  <pageMargins left="0.7" right="0.7" top="0.75" bottom="0.75" header="0.3" footer="0.3"/>
  <pageSetup paperSize="9"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Январь 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Азнауров Евгений Павлович</dc:creator>
  <cp:lastModifiedBy>Азнауров Евгений Павлович</cp:lastModifiedBy>
  <dcterms:created xsi:type="dcterms:W3CDTF">2020-02-19T03:44:29Z</dcterms:created>
  <dcterms:modified xsi:type="dcterms:W3CDTF">2020-02-19T03:46:55Z</dcterms:modified>
</cp:coreProperties>
</file>