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ВАЖНО\ВАЖНО\2020\Для сайта\"/>
    </mc:Choice>
  </mc:AlternateContent>
  <xr:revisionPtr revIDLastSave="0" documentId="13_ncr:1_{18E0A3CE-8ED2-4633-A2A0-6B582B5D7D25}" xr6:coauthVersionLast="45" xr6:coauthVersionMax="45" xr10:uidLastSave="{00000000-0000-0000-0000-000000000000}"/>
  <bookViews>
    <workbookView xWindow="-120" yWindow="-120" windowWidth="29040" windowHeight="15840" xr2:uid="{63BD399B-5581-4420-A94D-7FC4DBCAF4E8}"/>
  </bookViews>
  <sheets>
    <sheet name="для сайта" sheetId="1" r:id="rId1"/>
  </sheets>
  <externalReferences>
    <externalReference r:id="rId2"/>
    <externalReference r:id="rId3"/>
  </externalReferences>
  <definedNames>
    <definedName name="ReportObject1_4">[1]почасовки!#REF!</definedName>
    <definedName name="ReportObject2_0">#REF!</definedName>
    <definedName name="ReportObject2_1">#REF!</definedName>
    <definedName name="ReportObject2_2">#REF!</definedName>
    <definedName name="ReportObject2_3">#REF!</definedName>
    <definedName name="ReportObject2_4">#REF!</definedName>
    <definedName name="ReportObject2_5">#REF!</definedName>
    <definedName name="ReportObject2_6">#REF!</definedName>
    <definedName name="ReportObject2_7">#REF!</definedName>
    <definedName name="ReportObject2_8">#REF!</definedName>
    <definedName name="ReportObject3_0">#REF!</definedName>
    <definedName name="ReportObject3_1">#REF!</definedName>
    <definedName name="ReportObject3_2">#REF!</definedName>
    <definedName name="ReportObject3_3">#REF!</definedName>
    <definedName name="ReportObject3_4">#REF!</definedName>
    <definedName name="ReportObject3_5">#REF!</definedName>
    <definedName name="ReportObject3_6">#REF!</definedName>
    <definedName name="ReportObject3_7">#REF!</definedName>
    <definedName name="ReportObject3_8">#REF!</definedName>
    <definedName name="ДолжРук">#REF!</definedName>
    <definedName name="_xlnm.Print_Area" localSheetId="0">'для сайта'!#REF!</definedName>
    <definedName name="Ответственный">#REF!</definedName>
    <definedName name="ФИОПотребитель">#REF!</definedName>
    <definedName name="ФИОРУК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G67" i="1"/>
  <c r="G64" i="1"/>
  <c r="G63" i="1"/>
  <c r="G60" i="1"/>
  <c r="G59" i="1"/>
  <c r="G58" i="1"/>
  <c r="G57" i="1"/>
  <c r="G56" i="1"/>
  <c r="G55" i="1"/>
  <c r="G54" i="1"/>
  <c r="G53" i="1"/>
  <c r="G52" i="1"/>
  <c r="G51" i="1"/>
  <c r="F49" i="1"/>
  <c r="E49" i="1"/>
  <c r="D49" i="1"/>
  <c r="C49" i="1"/>
  <c r="F48" i="1"/>
  <c r="E48" i="1"/>
  <c r="D48" i="1"/>
  <c r="C48" i="1"/>
  <c r="G45" i="1"/>
  <c r="G44" i="1"/>
  <c r="G41" i="1"/>
  <c r="G40" i="1"/>
  <c r="G37" i="1"/>
  <c r="G36" i="1"/>
  <c r="G33" i="1"/>
  <c r="G32" i="1"/>
  <c r="G31" i="1"/>
  <c r="G30" i="1"/>
  <c r="F28" i="1"/>
  <c r="E28" i="1"/>
  <c r="D28" i="1"/>
  <c r="C28" i="1"/>
  <c r="F27" i="1"/>
  <c r="E27" i="1"/>
  <c r="D27" i="1"/>
  <c r="C27" i="1"/>
  <c r="G24" i="1"/>
  <c r="G23" i="1"/>
  <c r="G22" i="1"/>
  <c r="G21" i="1"/>
  <c r="F19" i="1"/>
  <c r="F6" i="1" s="1"/>
  <c r="E19" i="1"/>
  <c r="D19" i="1"/>
  <c r="C19" i="1"/>
  <c r="F18" i="1"/>
  <c r="F5" i="1" s="1"/>
  <c r="E18" i="1"/>
  <c r="D18" i="1"/>
  <c r="C18" i="1"/>
  <c r="C10" i="1"/>
  <c r="G10" i="1" s="1"/>
  <c r="C9" i="1"/>
  <c r="G9" i="1" s="1"/>
  <c r="E6" i="1"/>
  <c r="G18" i="1" l="1"/>
  <c r="C5" i="1"/>
  <c r="D5" i="1"/>
  <c r="G19" i="1"/>
  <c r="G48" i="1"/>
  <c r="G49" i="1"/>
  <c r="E5" i="1"/>
  <c r="D6" i="1"/>
  <c r="G27" i="1"/>
  <c r="G28" i="1"/>
  <c r="C6" i="1"/>
  <c r="G5" i="1" l="1"/>
  <c r="G6" i="1"/>
</calcChain>
</file>

<file path=xl/sharedStrings.xml><?xml version="1.0" encoding="utf-8"?>
<sst xmlns="http://schemas.openxmlformats.org/spreadsheetml/2006/main" count="85" uniqueCount="42">
  <si>
    <t>Октябрь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</si>
  <si>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</si>
  <si>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</si>
  <si>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</si>
  <si>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</si>
  <si>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</si>
  <si>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</si>
  <si>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</si>
  <si>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</si>
  <si>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</si>
  <si>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</si>
  <si>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</si>
  <si>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</si>
  <si>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</si>
  <si>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</si>
  <si>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</si>
  <si>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</si>
  <si>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 и Республики Адыгея:</t>
  </si>
  <si>
    <t>ИТОГО Краснодарский край и Республика Адыгея</t>
  </si>
  <si>
    <t>ПАО "Кубаньэнерго"</t>
  </si>
  <si>
    <t>АО "НЭСК-электросети"</t>
  </si>
  <si>
    <t>В том числе по сетевым организациям Ростовской области:</t>
  </si>
  <si>
    <t>ИТОГО Ростовская область:</t>
  </si>
  <si>
    <t>ПАО "МРСК Юга"-"Ростовэнерго"</t>
  </si>
  <si>
    <t>АО "ДОНЭНЕРГО"</t>
  </si>
  <si>
    <t>В том числе по сетевым организациям Свердловской области:</t>
  </si>
  <si>
    <t>ПАО "МРСК Урала"-"Свердловэнерго"</t>
  </si>
  <si>
    <t>В том числе по сетевым организациям Челябинской области:</t>
  </si>
  <si>
    <t>ПАО "МРСК Урала"-"Челябэнерго"</t>
  </si>
  <si>
    <t>В том числе по сетевым организациям Московской области:</t>
  </si>
  <si>
    <t>ПАО "МОЭСК"</t>
  </si>
  <si>
    <t>В том числе по сетевым организациям Ставропольского края:</t>
  </si>
  <si>
    <t>ИТОГО Ставропольский край</t>
  </si>
  <si>
    <t>ПАО "МРСК Северного Кавказа"-"Ставропольэнерго"</t>
  </si>
  <si>
    <t>АО «Георгиевские городские электрические сети»</t>
  </si>
  <si>
    <t>АО «Горэлектросеть»</t>
  </si>
  <si>
    <t>ООО «КЭУК» филиал
«Железноводские
электрические сети»</t>
  </si>
  <si>
    <t>АО "Ессентукская сетевая компания"</t>
  </si>
  <si>
    <t>В том числе по сетевым организациям Омской области:</t>
  </si>
  <si>
    <t>ПАО "МРСК Сибири"-"Омскэнерго"</t>
  </si>
  <si>
    <t>В том числе по сетевым организациям Астраханской области:</t>
  </si>
  <si>
    <t>ПАО "Россети Юг"-"Астраханьэнерго"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</si>
</sst>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3" fontId="1" fillId="0" borderId="0" xfId="0" applyNumberFormat="1" applyFont="1"/>
    <xf numFmtId="16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/>
    <xf numFmtId="3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/>
    <xf numFmtId="164" fontId="8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9" fillId="0" borderId="1" xfId="0" applyFont="1" applyBorder="1"/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40;&#1046;&#1053;&#1054;/&#1042;&#1040;&#1046;&#1053;&#1054;/2020/&#1060;&#1072;&#1082;&#1090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сайта"/>
      <sheetName val="объём по регионам"/>
      <sheetName val="продажа"/>
      <sheetName val="тариф"/>
      <sheetName val="Продано"/>
      <sheetName val="УслФСК"/>
      <sheetName val="УслКК"/>
      <sheetName val="УслРО"/>
      <sheetName val="УслСвО"/>
      <sheetName val="УслМО"/>
      <sheetName val="УслЧлбО"/>
      <sheetName val="УслАО"/>
      <sheetName val="УслСт"/>
      <sheetName val="ГПКК"/>
      <sheetName val="ГПРО"/>
      <sheetName val="ЭСКРО"/>
      <sheetName val="ГПСвО"/>
      <sheetName val="ГПМО"/>
      <sheetName val="ГПЧлбО"/>
      <sheetName val="ГПСтавр"/>
      <sheetName val="ГПОмск"/>
      <sheetName val="ГПТула"/>
      <sheetName val="ГПАО"/>
      <sheetName val="ГенКК"/>
      <sheetName val="ГенРО"/>
      <sheetName val="ГенАО"/>
      <sheetName val="январь"/>
      <sheetName val="февраль"/>
      <sheetName val="март"/>
      <sheetName val="март нефакт"/>
      <sheetName val="апрель"/>
      <sheetName val="апрельнефакт"/>
      <sheetName val="май"/>
      <sheetName val="майнефакт"/>
      <sheetName val="июнь"/>
      <sheetName val="июньнефакт"/>
      <sheetName val="июль"/>
      <sheetName val="июльнефакт"/>
      <sheetName val="август"/>
      <sheetName val="августнефакт"/>
      <sheetName val="сентябрь"/>
      <sheetName val="сентябрьнефакт"/>
      <sheetName val="октябрь"/>
      <sheetName val="октябрьнефакт"/>
      <sheetName val="2020"/>
      <sheetName val="февраль нефакт"/>
      <sheetName val="январь нефак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A3415-1342-4A29-88B0-AC8398A1352D}">
  <sheetPr>
    <pageSetUpPr fitToPage="1"/>
  </sheetPr>
  <dimension ref="A2:G87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10" sqref="K10"/>
    </sheetView>
  </sheetViews>
  <sheetFormatPr defaultColWidth="9.140625" defaultRowHeight="15" x14ac:dyDescent="0.25"/>
  <cols>
    <col min="1" max="1" width="22.5703125" style="3" customWidth="1"/>
    <col min="2" max="2" width="15.42578125" style="3" customWidth="1"/>
    <col min="3" max="7" width="13" style="3" customWidth="1"/>
    <col min="8" max="16384" width="9.140625" style="3"/>
  </cols>
  <sheetData>
    <row r="2" spans="1:7" x14ac:dyDescent="0.25">
      <c r="A2" s="1"/>
      <c r="B2" s="1"/>
      <c r="C2" s="2" t="s">
        <v>0</v>
      </c>
      <c r="D2" s="2"/>
      <c r="E2" s="2"/>
      <c r="F2" s="2"/>
      <c r="G2" s="2"/>
    </row>
    <row r="3" spans="1:7" ht="47.25" customHeight="1" x14ac:dyDescent="0.25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spans="1:7" x14ac:dyDescent="0.25">
      <c r="A4" s="8"/>
      <c r="B4" s="9" t="s">
        <v>8</v>
      </c>
      <c r="C4" s="6"/>
      <c r="D4" s="6"/>
      <c r="E4" s="6"/>
      <c r="F4" s="6"/>
      <c r="G4" s="7"/>
    </row>
    <row r="5" spans="1:7" x14ac:dyDescent="0.25">
      <c r="A5" s="10" t="s">
        <v>9</v>
      </c>
      <c r="B5" s="11" t="s">
        <v>10</v>
      </c>
      <c r="C5" s="12">
        <f>C18+C27+C36+C40+C44+C48+C63+C9+C67</f>
        <v>164447650</v>
      </c>
      <c r="D5" s="12">
        <f t="shared" ref="D5:F6" si="0">D18+D27+D36+D40+D44+D48+D63+D9+D67</f>
        <v>2939600</v>
      </c>
      <c r="E5" s="12">
        <f t="shared" si="0"/>
        <v>55210099</v>
      </c>
      <c r="F5" s="12">
        <f t="shared" si="0"/>
        <v>6084162</v>
      </c>
      <c r="G5" s="12">
        <f>SUM(C5:F5)</f>
        <v>228681511</v>
      </c>
    </row>
    <row r="6" spans="1:7" x14ac:dyDescent="0.25">
      <c r="A6" s="10"/>
      <c r="B6" s="11" t="s">
        <v>11</v>
      </c>
      <c r="C6" s="14">
        <f>C19+C28+C37+C41+C45+C49+C64+C10+C68</f>
        <v>135.763732</v>
      </c>
      <c r="D6" s="14">
        <f t="shared" si="0"/>
        <v>3.6989339999999999</v>
      </c>
      <c r="E6" s="14">
        <f t="shared" si="0"/>
        <v>76.790818999999999</v>
      </c>
      <c r="F6" s="14">
        <f t="shared" si="0"/>
        <v>2.2653280000000002</v>
      </c>
      <c r="G6" s="14">
        <f>SUM(C6:F6)</f>
        <v>218.51881300000002</v>
      </c>
    </row>
    <row r="7" spans="1:7" x14ac:dyDescent="0.25">
      <c r="A7" s="15"/>
      <c r="B7" s="16"/>
      <c r="C7" s="17"/>
      <c r="D7" s="17"/>
      <c r="E7" s="17"/>
      <c r="F7" s="17"/>
      <c r="G7" s="17"/>
    </row>
    <row r="8" spans="1:7" x14ac:dyDescent="0.25">
      <c r="A8" s="18" t="s">
        <v>12</v>
      </c>
      <c r="B8" s="18"/>
    </row>
    <row r="9" spans="1:7" x14ac:dyDescent="0.25">
      <c r="A9" s="19" t="s">
        <v>13</v>
      </c>
      <c r="B9" s="20" t="s">
        <v>10</v>
      </c>
      <c r="C9" s="21">
        <f>C12+C14</f>
        <v>115630456</v>
      </c>
      <c r="D9" s="21">
        <v>0</v>
      </c>
      <c r="E9" s="21">
        <v>0</v>
      </c>
      <c r="F9" s="21">
        <v>0</v>
      </c>
      <c r="G9" s="22">
        <f>SUM(C9:F9)</f>
        <v>115630456</v>
      </c>
    </row>
    <row r="10" spans="1:7" x14ac:dyDescent="0.25">
      <c r="A10" s="19"/>
      <c r="B10" s="20" t="s">
        <v>11</v>
      </c>
      <c r="C10" s="23">
        <f>C13+C15</f>
        <v>130.28800000000001</v>
      </c>
      <c r="D10" s="23">
        <v>0</v>
      </c>
      <c r="E10" s="23">
        <v>0</v>
      </c>
      <c r="F10" s="23">
        <v>0</v>
      </c>
      <c r="G10" s="23">
        <f>SUM(C10:F10)</f>
        <v>130.28800000000001</v>
      </c>
    </row>
    <row r="11" spans="1:7" x14ac:dyDescent="0.25">
      <c r="A11" s="24" t="s">
        <v>14</v>
      </c>
      <c r="B11" s="25"/>
    </row>
    <row r="12" spans="1:7" x14ac:dyDescent="0.25">
      <c r="A12" s="26" t="s">
        <v>15</v>
      </c>
      <c r="B12" s="27" t="s">
        <v>10</v>
      </c>
      <c r="C12" s="28">
        <v>99726533</v>
      </c>
      <c r="D12" s="28"/>
      <c r="E12" s="28"/>
      <c r="F12" s="28"/>
      <c r="G12" s="29"/>
    </row>
    <row r="13" spans="1:7" x14ac:dyDescent="0.25">
      <c r="A13" s="26"/>
      <c r="B13" s="27" t="s">
        <v>11</v>
      </c>
      <c r="C13" s="30">
        <v>93.632999999999996</v>
      </c>
      <c r="D13" s="30"/>
      <c r="E13" s="30"/>
      <c r="F13" s="30"/>
      <c r="G13" s="30"/>
    </row>
    <row r="14" spans="1:7" x14ac:dyDescent="0.25">
      <c r="A14" s="31" t="s">
        <v>16</v>
      </c>
      <c r="B14" s="27" t="s">
        <v>10</v>
      </c>
      <c r="C14" s="28">
        <v>15903923</v>
      </c>
      <c r="D14" s="28"/>
      <c r="E14" s="28"/>
      <c r="F14" s="28"/>
      <c r="G14" s="29"/>
    </row>
    <row r="15" spans="1:7" x14ac:dyDescent="0.25">
      <c r="A15" s="32"/>
      <c r="B15" s="27" t="s">
        <v>11</v>
      </c>
      <c r="C15" s="30">
        <v>36.655000000000001</v>
      </c>
      <c r="D15" s="30"/>
      <c r="E15" s="30"/>
      <c r="F15" s="30"/>
      <c r="G15" s="30"/>
    </row>
    <row r="16" spans="1:7" x14ac:dyDescent="0.25">
      <c r="A16" s="15"/>
      <c r="B16" s="16"/>
      <c r="C16" s="17"/>
      <c r="D16" s="17"/>
      <c r="E16" s="17"/>
      <c r="F16" s="17"/>
      <c r="G16" s="17"/>
    </row>
    <row r="17" spans="1:7" x14ac:dyDescent="0.25">
      <c r="A17" s="18" t="s">
        <v>17</v>
      </c>
      <c r="B17" s="18"/>
    </row>
    <row r="18" spans="1:7" ht="19.5" customHeight="1" x14ac:dyDescent="0.25">
      <c r="A18" s="19" t="s">
        <v>18</v>
      </c>
      <c r="B18" s="20" t="s">
        <v>10</v>
      </c>
      <c r="C18" s="21">
        <f>C21+C23</f>
        <v>46747000</v>
      </c>
      <c r="D18" s="21">
        <f t="shared" ref="D18:F19" si="1">D21+D23</f>
        <v>2514019</v>
      </c>
      <c r="E18" s="21">
        <f t="shared" si="1"/>
        <v>45937070</v>
      </c>
      <c r="F18" s="21">
        <f t="shared" si="1"/>
        <v>3761264</v>
      </c>
      <c r="G18" s="21">
        <f>SUM(C18:F18)</f>
        <v>98959353</v>
      </c>
    </row>
    <row r="19" spans="1:7" ht="19.5" customHeight="1" x14ac:dyDescent="0.25">
      <c r="A19" s="19"/>
      <c r="B19" s="20" t="s">
        <v>11</v>
      </c>
      <c r="C19" s="23">
        <f>C22+C24</f>
        <v>3.8587319999999998</v>
      </c>
      <c r="D19" s="23">
        <f t="shared" si="1"/>
        <v>3.0739339999999999</v>
      </c>
      <c r="E19" s="23">
        <f t="shared" si="1"/>
        <v>74.192819</v>
      </c>
      <c r="F19" s="23">
        <f t="shared" si="1"/>
        <v>2.2503280000000001</v>
      </c>
      <c r="G19" s="23">
        <f>SUM(C19:F19)</f>
        <v>83.375812999999994</v>
      </c>
    </row>
    <row r="20" spans="1:7" x14ac:dyDescent="0.25">
      <c r="A20" s="24" t="s">
        <v>14</v>
      </c>
      <c r="B20" s="25"/>
    </row>
    <row r="21" spans="1:7" x14ac:dyDescent="0.25">
      <c r="A21" s="26" t="s">
        <v>19</v>
      </c>
      <c r="B21" s="27" t="s">
        <v>10</v>
      </c>
      <c r="C21" s="28">
        <v>46747000</v>
      </c>
      <c r="D21" s="28">
        <v>2514019</v>
      </c>
      <c r="E21" s="28">
        <v>43623511</v>
      </c>
      <c r="F21" s="28">
        <v>3760748</v>
      </c>
      <c r="G21" s="29">
        <f t="shared" ref="G21:G24" si="2">SUM(C21:F21)</f>
        <v>96645278</v>
      </c>
    </row>
    <row r="22" spans="1:7" x14ac:dyDescent="0.25">
      <c r="A22" s="26"/>
      <c r="B22" s="27" t="s">
        <v>11</v>
      </c>
      <c r="C22" s="30">
        <v>3.8587319999999998</v>
      </c>
      <c r="D22" s="30">
        <v>3.0739339999999999</v>
      </c>
      <c r="E22" s="30">
        <v>73.928758999999999</v>
      </c>
      <c r="F22" s="30">
        <v>2.2503280000000001</v>
      </c>
      <c r="G22" s="30">
        <f t="shared" si="2"/>
        <v>83.111752999999993</v>
      </c>
    </row>
    <row r="23" spans="1:7" x14ac:dyDescent="0.25">
      <c r="A23" s="31" t="s">
        <v>20</v>
      </c>
      <c r="B23" s="27" t="s">
        <v>10</v>
      </c>
      <c r="C23" s="28"/>
      <c r="D23" s="28"/>
      <c r="E23" s="28">
        <v>2313559</v>
      </c>
      <c r="F23" s="28">
        <v>516</v>
      </c>
      <c r="G23" s="29">
        <f t="shared" si="2"/>
        <v>2314075</v>
      </c>
    </row>
    <row r="24" spans="1:7" x14ac:dyDescent="0.25">
      <c r="A24" s="32"/>
      <c r="B24" s="27" t="s">
        <v>11</v>
      </c>
      <c r="C24" s="30"/>
      <c r="D24" s="30"/>
      <c r="E24" s="30">
        <v>0.26406000000000002</v>
      </c>
      <c r="F24" s="30"/>
      <c r="G24" s="30">
        <f t="shared" si="2"/>
        <v>0.26406000000000002</v>
      </c>
    </row>
    <row r="25" spans="1:7" x14ac:dyDescent="0.25">
      <c r="A25" s="33"/>
      <c r="B25" s="34"/>
    </row>
    <row r="26" spans="1:7" x14ac:dyDescent="0.25">
      <c r="A26" s="18" t="s">
        <v>21</v>
      </c>
      <c r="B26" s="18"/>
    </row>
    <row r="27" spans="1:7" x14ac:dyDescent="0.25">
      <c r="A27" s="19" t="s">
        <v>22</v>
      </c>
      <c r="B27" s="20" t="s">
        <v>10</v>
      </c>
      <c r="C27" s="21">
        <f t="shared" ref="C27:F28" si="3">C30+C32</f>
        <v>1418592</v>
      </c>
      <c r="D27" s="21">
        <f t="shared" si="3"/>
        <v>425581</v>
      </c>
      <c r="E27" s="21">
        <f t="shared" si="3"/>
        <v>7045234</v>
      </c>
      <c r="F27" s="21">
        <f t="shared" si="3"/>
        <v>2142463</v>
      </c>
      <c r="G27" s="22">
        <f>SUM(C27:F27)</f>
        <v>11031870</v>
      </c>
    </row>
    <row r="28" spans="1:7" x14ac:dyDescent="0.25">
      <c r="A28" s="19"/>
      <c r="B28" s="20" t="s">
        <v>11</v>
      </c>
      <c r="C28" s="23">
        <f t="shared" si="3"/>
        <v>1.617</v>
      </c>
      <c r="D28" s="23">
        <f t="shared" si="3"/>
        <v>0.625</v>
      </c>
      <c r="E28" s="23">
        <f t="shared" si="3"/>
        <v>0</v>
      </c>
      <c r="F28" s="23">
        <f t="shared" si="3"/>
        <v>0</v>
      </c>
      <c r="G28" s="23">
        <f>SUM(C28:F28)</f>
        <v>2.242</v>
      </c>
    </row>
    <row r="29" spans="1:7" x14ac:dyDescent="0.25">
      <c r="A29" s="24" t="s">
        <v>14</v>
      </c>
      <c r="B29" s="25"/>
    </row>
    <row r="30" spans="1:7" x14ac:dyDescent="0.25">
      <c r="A30" s="31" t="s">
        <v>23</v>
      </c>
      <c r="B30" s="27" t="s">
        <v>10</v>
      </c>
      <c r="C30" s="28">
        <v>1231732</v>
      </c>
      <c r="D30" s="28">
        <v>425581</v>
      </c>
      <c r="E30" s="28">
        <v>4596101</v>
      </c>
      <c r="F30" s="28">
        <v>622971</v>
      </c>
      <c r="G30" s="29">
        <f>SUM(C30:F30)</f>
        <v>6876385</v>
      </c>
    </row>
    <row r="31" spans="1:7" x14ac:dyDescent="0.25">
      <c r="A31" s="32"/>
      <c r="B31" s="27" t="s">
        <v>11</v>
      </c>
      <c r="C31" s="30">
        <v>1.617</v>
      </c>
      <c r="D31" s="30">
        <v>0.625</v>
      </c>
      <c r="E31" s="30"/>
      <c r="F31" s="30"/>
      <c r="G31" s="30">
        <f>SUM(C31:F31)</f>
        <v>2.242</v>
      </c>
    </row>
    <row r="32" spans="1:7" x14ac:dyDescent="0.25">
      <c r="A32" s="31" t="s">
        <v>24</v>
      </c>
      <c r="B32" s="27" t="s">
        <v>10</v>
      </c>
      <c r="C32" s="28">
        <v>186860</v>
      </c>
      <c r="D32" s="28"/>
      <c r="E32" s="28">
        <v>2449133</v>
      </c>
      <c r="F32" s="28">
        <v>1519492</v>
      </c>
      <c r="G32" s="29">
        <f>SUM(C32:F32)</f>
        <v>4155485</v>
      </c>
    </row>
    <row r="33" spans="1:7" x14ac:dyDescent="0.25">
      <c r="A33" s="32"/>
      <c r="B33" s="27" t="s">
        <v>11</v>
      </c>
      <c r="C33" s="30"/>
      <c r="D33" s="30"/>
      <c r="E33" s="30"/>
      <c r="F33" s="30"/>
      <c r="G33" s="30">
        <f>SUM(C33:F33)</f>
        <v>0</v>
      </c>
    </row>
    <row r="34" spans="1:7" x14ac:dyDescent="0.25">
      <c r="A34" s="33"/>
      <c r="B34" s="34"/>
    </row>
    <row r="35" spans="1:7" x14ac:dyDescent="0.25">
      <c r="A35" s="35" t="s">
        <v>25</v>
      </c>
      <c r="B35" s="35"/>
    </row>
    <row r="36" spans="1:7" x14ac:dyDescent="0.25">
      <c r="A36" s="19" t="s">
        <v>26</v>
      </c>
      <c r="B36" s="20" t="s">
        <v>10</v>
      </c>
      <c r="C36" s="21">
        <v>0</v>
      </c>
      <c r="D36" s="21">
        <v>0</v>
      </c>
      <c r="E36" s="21">
        <v>994815</v>
      </c>
      <c r="F36" s="21">
        <v>0</v>
      </c>
      <c r="G36" s="22">
        <f>SUM(C36:F36)</f>
        <v>994815</v>
      </c>
    </row>
    <row r="37" spans="1:7" x14ac:dyDescent="0.25">
      <c r="A37" s="19"/>
      <c r="B37" s="20" t="s">
        <v>11</v>
      </c>
      <c r="C37" s="23">
        <v>0</v>
      </c>
      <c r="D37" s="23">
        <v>0</v>
      </c>
      <c r="E37" s="23">
        <v>1.5660000000000001</v>
      </c>
      <c r="F37" s="23">
        <v>0</v>
      </c>
      <c r="G37" s="23">
        <f>SUM(C37:F37)</f>
        <v>1.5660000000000001</v>
      </c>
    </row>
    <row r="38" spans="1:7" x14ac:dyDescent="0.25">
      <c r="A38" s="33"/>
      <c r="B38" s="34"/>
    </row>
    <row r="39" spans="1:7" x14ac:dyDescent="0.25">
      <c r="A39" s="18" t="s">
        <v>27</v>
      </c>
      <c r="B39" s="18"/>
    </row>
    <row r="40" spans="1:7" x14ac:dyDescent="0.25">
      <c r="A40" s="19" t="s">
        <v>28</v>
      </c>
      <c r="B40" s="20" t="s">
        <v>10</v>
      </c>
      <c r="C40" s="21">
        <v>0</v>
      </c>
      <c r="D40" s="21">
        <v>0</v>
      </c>
      <c r="E40" s="21">
        <v>83664</v>
      </c>
      <c r="F40" s="21">
        <v>0</v>
      </c>
      <c r="G40" s="22">
        <f>SUM(C40:F40)</f>
        <v>83664</v>
      </c>
    </row>
    <row r="41" spans="1:7" x14ac:dyDescent="0.25">
      <c r="A41" s="19"/>
      <c r="B41" s="20" t="s">
        <v>11</v>
      </c>
      <c r="C41" s="23">
        <v>0</v>
      </c>
      <c r="D41" s="23">
        <v>0</v>
      </c>
      <c r="E41" s="23">
        <v>0</v>
      </c>
      <c r="F41" s="23">
        <v>0</v>
      </c>
      <c r="G41" s="23">
        <f>SUM(C41:F41)</f>
        <v>0</v>
      </c>
    </row>
    <row r="42" spans="1:7" x14ac:dyDescent="0.25">
      <c r="C42" s="13"/>
      <c r="D42" s="13"/>
      <c r="E42" s="13"/>
      <c r="F42" s="13"/>
    </row>
    <row r="43" spans="1:7" x14ac:dyDescent="0.25">
      <c r="A43" s="18" t="s">
        <v>29</v>
      </c>
      <c r="B43" s="18"/>
    </row>
    <row r="44" spans="1:7" x14ac:dyDescent="0.25">
      <c r="A44" s="19" t="s">
        <v>30</v>
      </c>
      <c r="B44" s="20" t="s">
        <v>10</v>
      </c>
      <c r="C44" s="21">
        <v>0</v>
      </c>
      <c r="D44" s="21">
        <v>0</v>
      </c>
      <c r="E44" s="21">
        <v>674850</v>
      </c>
      <c r="F44" s="21">
        <v>600</v>
      </c>
      <c r="G44" s="22">
        <f>SUM(C44:F44)</f>
        <v>675450</v>
      </c>
    </row>
    <row r="45" spans="1:7" x14ac:dyDescent="0.25">
      <c r="A45" s="19"/>
      <c r="B45" s="20" t="s">
        <v>11</v>
      </c>
      <c r="C45" s="23">
        <v>0</v>
      </c>
      <c r="D45" s="23">
        <v>0</v>
      </c>
      <c r="E45" s="23">
        <v>1.0109999999999999</v>
      </c>
      <c r="F45" s="23">
        <v>0</v>
      </c>
      <c r="G45" s="23">
        <f>SUM(C45:F45)</f>
        <v>1.0109999999999999</v>
      </c>
    </row>
    <row r="46" spans="1:7" x14ac:dyDescent="0.25">
      <c r="C46" s="13"/>
      <c r="D46" s="13"/>
      <c r="E46" s="13"/>
      <c r="F46" s="13"/>
    </row>
    <row r="47" spans="1:7" x14ac:dyDescent="0.25">
      <c r="A47" s="18" t="s">
        <v>31</v>
      </c>
      <c r="B47" s="18"/>
    </row>
    <row r="48" spans="1:7" x14ac:dyDescent="0.25">
      <c r="A48" s="36" t="s">
        <v>32</v>
      </c>
      <c r="B48" s="20" t="s">
        <v>10</v>
      </c>
      <c r="C48" s="21">
        <f>C51+C53+C55+C57+C59</f>
        <v>0</v>
      </c>
      <c r="D48" s="21">
        <f t="shared" ref="D48:F49" si="4">D51+D53+D55+D57+D59</f>
        <v>0</v>
      </c>
      <c r="E48" s="21">
        <f t="shared" si="4"/>
        <v>331834</v>
      </c>
      <c r="F48" s="21">
        <f t="shared" si="4"/>
        <v>170782</v>
      </c>
      <c r="G48" s="22">
        <f>SUM(C48:F48)</f>
        <v>502616</v>
      </c>
    </row>
    <row r="49" spans="1:7" x14ac:dyDescent="0.25">
      <c r="A49" s="37"/>
      <c r="B49" s="20" t="s">
        <v>11</v>
      </c>
      <c r="C49" s="23">
        <f>C52+C54+C56+C58+C60</f>
        <v>0</v>
      </c>
      <c r="D49" s="23">
        <f t="shared" si="4"/>
        <v>0</v>
      </c>
      <c r="E49" s="23">
        <f t="shared" si="4"/>
        <v>0</v>
      </c>
      <c r="F49" s="23">
        <f t="shared" si="4"/>
        <v>0</v>
      </c>
      <c r="G49" s="23">
        <f>SUM(C49:F49)</f>
        <v>0</v>
      </c>
    </row>
    <row r="50" spans="1:7" x14ac:dyDescent="0.25">
      <c r="A50" s="24" t="s">
        <v>14</v>
      </c>
      <c r="B50" s="25"/>
    </row>
    <row r="51" spans="1:7" ht="21.75" customHeight="1" x14ac:dyDescent="0.25">
      <c r="A51" s="36" t="s">
        <v>33</v>
      </c>
      <c r="B51" s="27" t="s">
        <v>10</v>
      </c>
      <c r="C51" s="28"/>
      <c r="D51" s="28"/>
      <c r="E51" s="28">
        <v>131362</v>
      </c>
      <c r="F51" s="28">
        <v>91916</v>
      </c>
      <c r="G51" s="28">
        <f t="shared" ref="G51:G60" si="5">SUM(C51:F51)</f>
        <v>223278</v>
      </c>
    </row>
    <row r="52" spans="1:7" ht="21.75" customHeight="1" x14ac:dyDescent="0.25">
      <c r="A52" s="37"/>
      <c r="B52" s="27" t="s">
        <v>11</v>
      </c>
      <c r="C52" s="30"/>
      <c r="D52" s="30"/>
      <c r="E52" s="30"/>
      <c r="F52" s="30"/>
      <c r="G52" s="30">
        <f t="shared" si="5"/>
        <v>0</v>
      </c>
    </row>
    <row r="53" spans="1:7" ht="21.75" customHeight="1" x14ac:dyDescent="0.25">
      <c r="A53" s="36" t="s">
        <v>34</v>
      </c>
      <c r="B53" s="27" t="s">
        <v>10</v>
      </c>
      <c r="C53" s="28"/>
      <c r="D53" s="28"/>
      <c r="E53" s="28">
        <v>10740</v>
      </c>
      <c r="F53" s="28">
        <v>8606</v>
      </c>
      <c r="G53" s="28">
        <f t="shared" si="5"/>
        <v>19346</v>
      </c>
    </row>
    <row r="54" spans="1:7" ht="21.75" customHeight="1" x14ac:dyDescent="0.25">
      <c r="A54" s="37"/>
      <c r="B54" s="27" t="s">
        <v>11</v>
      </c>
      <c r="C54" s="38"/>
      <c r="D54" s="30"/>
      <c r="E54" s="30"/>
      <c r="F54" s="30"/>
      <c r="G54" s="30">
        <f t="shared" si="5"/>
        <v>0</v>
      </c>
    </row>
    <row r="55" spans="1:7" x14ac:dyDescent="0.25">
      <c r="A55" s="36" t="s">
        <v>35</v>
      </c>
      <c r="B55" s="27" t="s">
        <v>10</v>
      </c>
      <c r="C55" s="28"/>
      <c r="D55" s="28"/>
      <c r="E55" s="28">
        <v>133842</v>
      </c>
      <c r="F55" s="28">
        <v>68976</v>
      </c>
      <c r="G55" s="28">
        <f t="shared" si="5"/>
        <v>202818</v>
      </c>
    </row>
    <row r="56" spans="1:7" x14ac:dyDescent="0.25">
      <c r="A56" s="37"/>
      <c r="B56" s="27" t="s">
        <v>11</v>
      </c>
      <c r="C56" s="30"/>
      <c r="D56" s="30"/>
      <c r="E56" s="30"/>
      <c r="F56" s="30"/>
      <c r="G56" s="30">
        <f t="shared" si="5"/>
        <v>0</v>
      </c>
    </row>
    <row r="57" spans="1:7" ht="20.25" customHeight="1" x14ac:dyDescent="0.25">
      <c r="A57" s="36" t="s">
        <v>36</v>
      </c>
      <c r="B57" s="27" t="s">
        <v>10</v>
      </c>
      <c r="C57" s="28"/>
      <c r="D57" s="28"/>
      <c r="E57" s="28">
        <v>55890</v>
      </c>
      <c r="F57" s="28">
        <v>1284</v>
      </c>
      <c r="G57" s="28">
        <f t="shared" si="5"/>
        <v>57174</v>
      </c>
    </row>
    <row r="58" spans="1:7" ht="20.25" customHeight="1" x14ac:dyDescent="0.25">
      <c r="A58" s="37"/>
      <c r="B58" s="27" t="s">
        <v>11</v>
      </c>
      <c r="C58" s="30"/>
      <c r="D58" s="30"/>
      <c r="E58" s="30"/>
      <c r="F58" s="30"/>
      <c r="G58" s="30">
        <f t="shared" si="5"/>
        <v>0</v>
      </c>
    </row>
    <row r="59" spans="1:7" ht="20.25" customHeight="1" x14ac:dyDescent="0.25">
      <c r="A59" s="36" t="s">
        <v>37</v>
      </c>
      <c r="B59" s="27" t="s">
        <v>10</v>
      </c>
      <c r="C59" s="28"/>
      <c r="D59" s="28"/>
      <c r="E59" s="28"/>
      <c r="F59" s="28"/>
      <c r="G59" s="28">
        <f t="shared" si="5"/>
        <v>0</v>
      </c>
    </row>
    <row r="60" spans="1:7" ht="20.25" customHeight="1" x14ac:dyDescent="0.25">
      <c r="A60" s="37"/>
      <c r="B60" s="27" t="s">
        <v>11</v>
      </c>
      <c r="C60" s="30"/>
      <c r="D60" s="30"/>
      <c r="E60" s="30"/>
      <c r="F60" s="30"/>
      <c r="G60" s="30">
        <f t="shared" si="5"/>
        <v>0</v>
      </c>
    </row>
    <row r="61" spans="1:7" x14ac:dyDescent="0.25">
      <c r="C61" s="13"/>
      <c r="D61" s="13"/>
      <c r="E61" s="13"/>
      <c r="F61" s="13"/>
    </row>
    <row r="62" spans="1:7" x14ac:dyDescent="0.25">
      <c r="A62" s="18" t="s">
        <v>38</v>
      </c>
      <c r="B62" s="18"/>
    </row>
    <row r="63" spans="1:7" x14ac:dyDescent="0.25">
      <c r="A63" s="19" t="s">
        <v>39</v>
      </c>
      <c r="B63" s="20" t="s">
        <v>10</v>
      </c>
      <c r="C63" s="21">
        <v>651602</v>
      </c>
      <c r="D63" s="21">
        <v>0</v>
      </c>
      <c r="E63" s="21">
        <v>0</v>
      </c>
      <c r="F63" s="21">
        <v>0</v>
      </c>
      <c r="G63" s="22">
        <f>SUM(C63:F63)</f>
        <v>651602</v>
      </c>
    </row>
    <row r="64" spans="1:7" x14ac:dyDescent="0.25">
      <c r="A64" s="19"/>
      <c r="B64" s="20" t="s">
        <v>11</v>
      </c>
      <c r="C64" s="23">
        <v>0</v>
      </c>
      <c r="D64" s="23">
        <v>0</v>
      </c>
      <c r="E64" s="23">
        <v>0</v>
      </c>
      <c r="F64" s="23">
        <v>0</v>
      </c>
      <c r="G64" s="23">
        <f>SUM(C64:F64)</f>
        <v>0</v>
      </c>
    </row>
    <row r="65" spans="1:7" x14ac:dyDescent="0.25">
      <c r="C65" s="13"/>
      <c r="D65" s="13"/>
      <c r="E65" s="13"/>
      <c r="F65" s="13"/>
    </row>
    <row r="66" spans="1:7" x14ac:dyDescent="0.25">
      <c r="A66" s="18" t="s">
        <v>40</v>
      </c>
      <c r="B66" s="18"/>
    </row>
    <row r="67" spans="1:7" x14ac:dyDescent="0.25">
      <c r="A67" s="19" t="s">
        <v>41</v>
      </c>
      <c r="B67" s="20" t="s">
        <v>10</v>
      </c>
      <c r="C67" s="21">
        <v>0</v>
      </c>
      <c r="D67" s="21">
        <v>0</v>
      </c>
      <c r="E67" s="21">
        <v>142632</v>
      </c>
      <c r="F67" s="21">
        <v>9053</v>
      </c>
      <c r="G67" s="22">
        <f>SUM(C67:F67)</f>
        <v>151685</v>
      </c>
    </row>
    <row r="68" spans="1:7" x14ac:dyDescent="0.25">
      <c r="A68" s="19"/>
      <c r="B68" s="20" t="s">
        <v>11</v>
      </c>
      <c r="C68" s="23">
        <v>0</v>
      </c>
      <c r="D68" s="23">
        <v>0</v>
      </c>
      <c r="E68" s="23">
        <v>2.1000000000000001E-2</v>
      </c>
      <c r="F68" s="23">
        <v>1.4999999999999999E-2</v>
      </c>
      <c r="G68" s="23">
        <f>SUM(C68:F68)</f>
        <v>3.6000000000000004E-2</v>
      </c>
    </row>
    <row r="69" spans="1:7" x14ac:dyDescent="0.25">
      <c r="C69" s="13"/>
      <c r="D69" s="13"/>
      <c r="E69" s="13"/>
      <c r="F69" s="13"/>
    </row>
    <row r="70" spans="1:7" x14ac:dyDescent="0.25">
      <c r="C70" s="13"/>
      <c r="D70" s="13"/>
      <c r="E70" s="13"/>
      <c r="F70" s="13"/>
    </row>
    <row r="71" spans="1:7" x14ac:dyDescent="0.25">
      <c r="C71" s="13"/>
      <c r="D71" s="13"/>
      <c r="E71" s="13"/>
      <c r="F71" s="13"/>
    </row>
    <row r="72" spans="1:7" x14ac:dyDescent="0.25">
      <c r="C72" s="13"/>
      <c r="D72" s="13"/>
      <c r="E72" s="13"/>
      <c r="F72" s="13"/>
    </row>
    <row r="73" spans="1:7" x14ac:dyDescent="0.25">
      <c r="C73" s="13"/>
      <c r="D73" s="13"/>
      <c r="E73" s="13"/>
      <c r="F73" s="13"/>
    </row>
    <row r="74" spans="1:7" x14ac:dyDescent="0.25">
      <c r="C74" s="13"/>
      <c r="D74" s="13"/>
      <c r="E74" s="13"/>
      <c r="F74" s="13"/>
    </row>
    <row r="75" spans="1:7" x14ac:dyDescent="0.25">
      <c r="C75" s="13"/>
      <c r="D75" s="13"/>
      <c r="E75" s="13"/>
      <c r="F75" s="13"/>
    </row>
    <row r="76" spans="1:7" x14ac:dyDescent="0.25">
      <c r="C76" s="13"/>
      <c r="D76" s="13"/>
      <c r="E76" s="13"/>
      <c r="F76" s="13"/>
    </row>
    <row r="77" spans="1:7" x14ac:dyDescent="0.25">
      <c r="C77" s="13"/>
      <c r="D77" s="13"/>
      <c r="E77" s="13"/>
      <c r="F77" s="13"/>
    </row>
    <row r="78" spans="1:7" x14ac:dyDescent="0.25">
      <c r="C78" s="13"/>
      <c r="D78" s="13"/>
      <c r="E78" s="13"/>
      <c r="F78" s="13"/>
    </row>
    <row r="79" spans="1:7" x14ac:dyDescent="0.25">
      <c r="C79" s="13"/>
      <c r="D79" s="13"/>
      <c r="E79" s="13"/>
      <c r="F79" s="13"/>
    </row>
    <row r="80" spans="1:7" x14ac:dyDescent="0.25">
      <c r="C80" s="13"/>
      <c r="D80" s="13"/>
      <c r="E80" s="13"/>
      <c r="F80" s="13"/>
    </row>
    <row r="81" spans="3:6" x14ac:dyDescent="0.25">
      <c r="C81" s="13"/>
      <c r="D81" s="13"/>
      <c r="E81" s="13"/>
      <c r="F81" s="13"/>
    </row>
    <row r="82" spans="3:6" x14ac:dyDescent="0.25">
      <c r="C82" s="13"/>
      <c r="D82" s="13"/>
      <c r="E82" s="13"/>
      <c r="F82" s="13"/>
    </row>
    <row r="83" spans="3:6" x14ac:dyDescent="0.25">
      <c r="C83" s="13"/>
      <c r="D83" s="13"/>
      <c r="E83" s="13"/>
      <c r="F83" s="13"/>
    </row>
    <row r="84" spans="3:6" x14ac:dyDescent="0.25">
      <c r="C84" s="13"/>
      <c r="D84" s="13"/>
      <c r="E84" s="13"/>
      <c r="F84" s="13"/>
    </row>
    <row r="85" spans="3:6" x14ac:dyDescent="0.25">
      <c r="C85" s="13"/>
      <c r="D85" s="13"/>
      <c r="E85" s="13"/>
      <c r="F85" s="13"/>
    </row>
    <row r="86" spans="3:6" x14ac:dyDescent="0.25">
      <c r="C86" s="13"/>
      <c r="D86" s="13"/>
      <c r="E86" s="13"/>
      <c r="F86" s="13"/>
    </row>
    <row r="87" spans="3:6" x14ac:dyDescent="0.25">
      <c r="C87" s="13"/>
      <c r="D87" s="13"/>
      <c r="E87" s="13"/>
      <c r="F87" s="13"/>
    </row>
  </sheetData>
  <mergeCells count="44">
    <mergeCell ref="A62:B62"/>
    <mergeCell ref="A63:A64"/>
    <mergeCell ref="A66:B66"/>
    <mergeCell ref="A67:A68"/>
    <mergeCell ref="A50:B50"/>
    <mergeCell ref="A51:A52"/>
    <mergeCell ref="A53:A54"/>
    <mergeCell ref="A55:A56"/>
    <mergeCell ref="A57:A58"/>
    <mergeCell ref="A59:A60"/>
    <mergeCell ref="A39:B39"/>
    <mergeCell ref="A40:A41"/>
    <mergeCell ref="A43:B43"/>
    <mergeCell ref="A44:A45"/>
    <mergeCell ref="A47:B47"/>
    <mergeCell ref="A48:A49"/>
    <mergeCell ref="A30:A31"/>
    <mergeCell ref="A32:A33"/>
    <mergeCell ref="A34:B34"/>
    <mergeCell ref="A35:B35"/>
    <mergeCell ref="A36:A37"/>
    <mergeCell ref="A38:B38"/>
    <mergeCell ref="A21:A22"/>
    <mergeCell ref="A23:A24"/>
    <mergeCell ref="A25:B25"/>
    <mergeCell ref="A26:B26"/>
    <mergeCell ref="A27:A28"/>
    <mergeCell ref="A29:B29"/>
    <mergeCell ref="A11:B11"/>
    <mergeCell ref="A12:A13"/>
    <mergeCell ref="A14:A15"/>
    <mergeCell ref="A17:B17"/>
    <mergeCell ref="A18:A19"/>
    <mergeCell ref="A20:B20"/>
    <mergeCell ref="A5:A6"/>
    <mergeCell ref="A8:B8"/>
    <mergeCell ref="A9:A10"/>
    <mergeCell ref="C3:C4"/>
    <mergeCell ref="D3:D4"/>
    <mergeCell ref="E3:E4"/>
    <mergeCell ref="F3:F4"/>
    <mergeCell ref="G3:G4"/>
    <mergeCell ref="A3:A4"/>
    <mergeCell ref="C2:G2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Азнауров Евгений Павлович</cp:lastModifiedBy>
  <dcterms:created xsi:type="dcterms:W3CDTF">2020-11-19T10:02:29Z</dcterms:created>
  <dcterms:modified xsi:type="dcterms:W3CDTF">2020-11-19T10:05:47Z</dcterms:modified>
</cp:coreProperties>
</file>