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РАСЧЕТЫ\2024\9 Сентябрь\Кузовлёва\для сайта\"/>
    </mc:Choice>
  </mc:AlternateContent>
  <bookViews>
    <workbookView xWindow="0" yWindow="0" windowWidth="28800" windowHeight="12300"/>
  </bookViews>
  <sheets>
    <sheet name="сентябр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сентябрь!#REF!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0" i="3" l="1"/>
  <c r="AZ11" i="3"/>
  <c r="AZ19" i="3"/>
  <c r="AZ20" i="3"/>
  <c r="AZ28" i="3"/>
  <c r="AZ29" i="3"/>
  <c r="BC25" i="3" l="1"/>
  <c r="AS10" i="3" l="1"/>
  <c r="AT10" i="3"/>
  <c r="AU10" i="3"/>
  <c r="AV10" i="3"/>
  <c r="AW10" i="3"/>
  <c r="AS11" i="3"/>
  <c r="AT11" i="3"/>
  <c r="AU11" i="3"/>
  <c r="AV11" i="3"/>
  <c r="AW11" i="3"/>
  <c r="AW13" i="3"/>
  <c r="AW14" i="3"/>
  <c r="AW15" i="3"/>
  <c r="AW16" i="3"/>
  <c r="BZ117" i="3"/>
  <c r="BY117" i="3"/>
  <c r="BX117" i="3"/>
  <c r="BW117" i="3"/>
  <c r="BU117" i="3"/>
  <c r="BO117" i="3"/>
  <c r="BI117" i="3"/>
  <c r="BC117" i="3"/>
  <c r="AW117" i="3"/>
  <c r="AQ117" i="3"/>
  <c r="AK117" i="3"/>
  <c r="AE117" i="3"/>
  <c r="Y117" i="3"/>
  <c r="S117" i="3"/>
  <c r="M117" i="3"/>
  <c r="G117" i="3"/>
  <c r="BZ116" i="3"/>
  <c r="BY116" i="3"/>
  <c r="BX116" i="3"/>
  <c r="BW116" i="3"/>
  <c r="BU116" i="3"/>
  <c r="BO116" i="3"/>
  <c r="BI116" i="3"/>
  <c r="BC116" i="3"/>
  <c r="AW116" i="3"/>
  <c r="AQ116" i="3"/>
  <c r="AK116" i="3"/>
  <c r="AE116" i="3"/>
  <c r="Y116" i="3"/>
  <c r="S116" i="3"/>
  <c r="M116" i="3"/>
  <c r="G116" i="3"/>
  <c r="CA117" i="3" l="1"/>
  <c r="CA116" i="3"/>
  <c r="BZ113" i="3"/>
  <c r="BY113" i="3"/>
  <c r="BX113" i="3"/>
  <c r="BW113" i="3"/>
  <c r="BU113" i="3"/>
  <c r="BO113" i="3"/>
  <c r="BI113" i="3"/>
  <c r="BC113" i="3"/>
  <c r="AW113" i="3"/>
  <c r="AQ113" i="3"/>
  <c r="AK113" i="3"/>
  <c r="AE113" i="3"/>
  <c r="Y113" i="3"/>
  <c r="S113" i="3"/>
  <c r="M113" i="3"/>
  <c r="G113" i="3"/>
  <c r="BZ112" i="3"/>
  <c r="BY112" i="3"/>
  <c r="BX112" i="3"/>
  <c r="BW112" i="3"/>
  <c r="BU112" i="3"/>
  <c r="BO112" i="3"/>
  <c r="BI112" i="3"/>
  <c r="BC112" i="3"/>
  <c r="AW112" i="3"/>
  <c r="AQ112" i="3"/>
  <c r="AK112" i="3"/>
  <c r="AE112" i="3"/>
  <c r="Y112" i="3"/>
  <c r="S112" i="3"/>
  <c r="M112" i="3"/>
  <c r="G112" i="3"/>
  <c r="CA113" i="3" l="1"/>
  <c r="CA112" i="3"/>
  <c r="BZ109" i="3"/>
  <c r="BY109" i="3"/>
  <c r="BX109" i="3"/>
  <c r="BW109" i="3"/>
  <c r="BU109" i="3"/>
  <c r="BO109" i="3"/>
  <c r="BI109" i="3"/>
  <c r="BC109" i="3"/>
  <c r="AW109" i="3"/>
  <c r="AQ109" i="3"/>
  <c r="AK109" i="3"/>
  <c r="AE109" i="3"/>
  <c r="Y109" i="3"/>
  <c r="S109" i="3"/>
  <c r="M109" i="3"/>
  <c r="G109" i="3"/>
  <c r="BZ108" i="3"/>
  <c r="BY108" i="3"/>
  <c r="BX108" i="3"/>
  <c r="BW108" i="3"/>
  <c r="BU108" i="3"/>
  <c r="BO108" i="3"/>
  <c r="BI108" i="3"/>
  <c r="BC108" i="3"/>
  <c r="AW108" i="3"/>
  <c r="AQ108" i="3"/>
  <c r="AK108" i="3"/>
  <c r="AE108" i="3"/>
  <c r="Y108" i="3"/>
  <c r="S108" i="3"/>
  <c r="M108" i="3"/>
  <c r="G108" i="3"/>
  <c r="CA109" i="3" l="1"/>
  <c r="CA108" i="3"/>
  <c r="BZ105" i="3"/>
  <c r="BY105" i="3"/>
  <c r="BX105" i="3"/>
  <c r="BW105" i="3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105" i="3" l="1"/>
  <c r="CA104" i="3"/>
  <c r="BX7" i="3"/>
  <c r="BY7" i="3"/>
  <c r="BZ7" i="3"/>
  <c r="BW7" i="3"/>
  <c r="AP50" i="3" l="1"/>
  <c r="AO50" i="3"/>
  <c r="AN50" i="3"/>
  <c r="AM50" i="3"/>
  <c r="AP49" i="3"/>
  <c r="AO49" i="3"/>
  <c r="AN49" i="3"/>
  <c r="AM49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CA7" i="3"/>
  <c r="BU7" i="3"/>
  <c r="BO7" i="3"/>
  <c r="BI7" i="3"/>
  <c r="BC7" i="3"/>
  <c r="AW7" i="3"/>
  <c r="AQ7" i="3"/>
  <c r="AK7" i="3"/>
  <c r="AE7" i="3"/>
  <c r="Y7" i="3"/>
  <c r="S7" i="3"/>
  <c r="M7" i="3"/>
  <c r="F50" i="3"/>
  <c r="E50" i="3"/>
  <c r="D50" i="3"/>
  <c r="C50" i="3"/>
  <c r="F49" i="3"/>
  <c r="E49" i="3"/>
  <c r="D49" i="3"/>
  <c r="C49" i="3"/>
  <c r="AK50" i="3" l="1"/>
  <c r="S50" i="3"/>
  <c r="AE50" i="3"/>
  <c r="M50" i="3"/>
  <c r="M49" i="3"/>
  <c r="AQ50" i="3"/>
  <c r="AE49" i="3"/>
  <c r="AQ49" i="3"/>
  <c r="AK49" i="3"/>
  <c r="Y50" i="3"/>
  <c r="Y49" i="3"/>
  <c r="S49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CA100" i="3" l="1"/>
  <c r="CA101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BU56" i="3"/>
  <c r="BO56" i="3"/>
  <c r="BI56" i="3"/>
  <c r="BC56" i="3"/>
  <c r="AW56" i="3"/>
  <c r="AQ56" i="3"/>
  <c r="AK56" i="3"/>
  <c r="AE56" i="3"/>
  <c r="Y56" i="3"/>
  <c r="S56" i="3"/>
  <c r="M56" i="3"/>
  <c r="G56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56" i="3" l="1"/>
  <c r="CA96" i="3"/>
  <c r="CA57" i="3"/>
  <c r="CA97" i="3"/>
  <c r="BZ93" i="3" l="1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5" i="3" l="1"/>
  <c r="CA84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CA80" i="3" l="1"/>
  <c r="CA81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CA77" i="3" l="1"/>
  <c r="CA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U54" i="3"/>
  <c r="BO54" i="3"/>
  <c r="BI54" i="3"/>
  <c r="BZ53" i="3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Z25" i="3"/>
  <c r="BY25" i="3"/>
  <c r="BX25" i="3"/>
  <c r="BW25" i="3"/>
  <c r="BU25" i="3"/>
  <c r="BO25" i="3"/>
  <c r="BI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R20" i="3"/>
  <c r="BR6" i="3" s="1"/>
  <c r="BQ20" i="3"/>
  <c r="BQ6" i="3" s="1"/>
  <c r="BN20" i="3"/>
  <c r="BM20" i="3"/>
  <c r="BL20" i="3"/>
  <c r="BK20" i="3"/>
  <c r="BH20" i="3"/>
  <c r="BG20" i="3"/>
  <c r="BF20" i="3"/>
  <c r="BE20" i="3"/>
  <c r="BB20" i="3"/>
  <c r="BB6" i="3" s="1"/>
  <c r="BA20" i="3"/>
  <c r="AZ6" i="3"/>
  <c r="AY20" i="3"/>
  <c r="AV20" i="3"/>
  <c r="AU20" i="3"/>
  <c r="AT20" i="3"/>
  <c r="AS20" i="3"/>
  <c r="AP20" i="3"/>
  <c r="AO20" i="3"/>
  <c r="AN20" i="3"/>
  <c r="AM20" i="3"/>
  <c r="AJ20" i="3"/>
  <c r="AJ6" i="3" s="1"/>
  <c r="AI20" i="3"/>
  <c r="AH20" i="3"/>
  <c r="AH6" i="3" s="1"/>
  <c r="AG20" i="3"/>
  <c r="AG6" i="3" s="1"/>
  <c r="AD20" i="3"/>
  <c r="AC20" i="3"/>
  <c r="AB20" i="3"/>
  <c r="AA20" i="3"/>
  <c r="X20" i="3"/>
  <c r="W20" i="3"/>
  <c r="V20" i="3"/>
  <c r="U20" i="3"/>
  <c r="R20" i="3"/>
  <c r="R6" i="3" s="1"/>
  <c r="Q20" i="3"/>
  <c r="P20" i="3"/>
  <c r="P6" i="3" s="1"/>
  <c r="O20" i="3"/>
  <c r="O6" i="3" s="1"/>
  <c r="L20" i="3"/>
  <c r="K20" i="3"/>
  <c r="J20" i="3"/>
  <c r="I20" i="3"/>
  <c r="F20" i="3"/>
  <c r="E20" i="3"/>
  <c r="D20" i="3"/>
  <c r="C20" i="3"/>
  <c r="BT19" i="3"/>
  <c r="BT5" i="3" s="1"/>
  <c r="BS19" i="3"/>
  <c r="BR19" i="3"/>
  <c r="BR5" i="3" s="1"/>
  <c r="BQ19" i="3"/>
  <c r="BQ5" i="3" s="1"/>
  <c r="BN19" i="3"/>
  <c r="BM19" i="3"/>
  <c r="BL19" i="3"/>
  <c r="BK19" i="3"/>
  <c r="BH19" i="3"/>
  <c r="BG19" i="3"/>
  <c r="BF19" i="3"/>
  <c r="BE19" i="3"/>
  <c r="BB19" i="3"/>
  <c r="BB5" i="3" s="1"/>
  <c r="BA19" i="3"/>
  <c r="AZ5" i="3"/>
  <c r="AY19" i="3"/>
  <c r="AY5" i="3" s="1"/>
  <c r="AV19" i="3"/>
  <c r="AU19" i="3"/>
  <c r="AT19" i="3"/>
  <c r="AS19" i="3"/>
  <c r="AP19" i="3"/>
  <c r="AO19" i="3"/>
  <c r="AN19" i="3"/>
  <c r="AM19" i="3"/>
  <c r="AJ19" i="3"/>
  <c r="AI19" i="3"/>
  <c r="AH19" i="3"/>
  <c r="AH5" i="3" s="1"/>
  <c r="AG19" i="3"/>
  <c r="AG5" i="3" s="1"/>
  <c r="AD19" i="3"/>
  <c r="AC19" i="3"/>
  <c r="AB19" i="3"/>
  <c r="AA19" i="3"/>
  <c r="X19" i="3"/>
  <c r="W19" i="3"/>
  <c r="V19" i="3"/>
  <c r="U19" i="3"/>
  <c r="R19" i="3"/>
  <c r="Q19" i="3"/>
  <c r="P19" i="3"/>
  <c r="P5" i="3" s="1"/>
  <c r="O19" i="3"/>
  <c r="O5" i="3" s="1"/>
  <c r="L19" i="3"/>
  <c r="K19" i="3"/>
  <c r="J19" i="3"/>
  <c r="I19" i="3"/>
  <c r="F19" i="3"/>
  <c r="E19" i="3"/>
  <c r="D19" i="3"/>
  <c r="C19" i="3"/>
  <c r="BZ16" i="3"/>
  <c r="BY16" i="3"/>
  <c r="BX16" i="3"/>
  <c r="BW16" i="3"/>
  <c r="BU16" i="3"/>
  <c r="BO16" i="3"/>
  <c r="BI16" i="3"/>
  <c r="BC16" i="3"/>
  <c r="AQ16" i="3"/>
  <c r="AK16" i="3"/>
  <c r="AE16" i="3"/>
  <c r="Y16" i="3"/>
  <c r="S16" i="3"/>
  <c r="M16" i="3"/>
  <c r="G16" i="3"/>
  <c r="BZ15" i="3"/>
  <c r="BY15" i="3"/>
  <c r="BX15" i="3"/>
  <c r="BW15" i="3"/>
  <c r="BU15" i="3"/>
  <c r="BO15" i="3"/>
  <c r="BI15" i="3"/>
  <c r="BC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Y11" i="3"/>
  <c r="AP11" i="3"/>
  <c r="AO11" i="3"/>
  <c r="AN11" i="3"/>
  <c r="AM11" i="3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T10" i="3"/>
  <c r="BS10" i="3"/>
  <c r="BR10" i="3"/>
  <c r="BQ10" i="3"/>
  <c r="BN10" i="3"/>
  <c r="BM10" i="3"/>
  <c r="BL10" i="3"/>
  <c r="BK10" i="3"/>
  <c r="BH10" i="3"/>
  <c r="BG10" i="3"/>
  <c r="BF10" i="3"/>
  <c r="BE10" i="3"/>
  <c r="BB10" i="3"/>
  <c r="BA10" i="3"/>
  <c r="AY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G7" i="3"/>
  <c r="AY6" i="3" l="1"/>
  <c r="BY10" i="3"/>
  <c r="AJ5" i="3"/>
  <c r="C5" i="3"/>
  <c r="BE5" i="3"/>
  <c r="R5" i="3"/>
  <c r="U5" i="3"/>
  <c r="Q5" i="3"/>
  <c r="AI5" i="3"/>
  <c r="BA5" i="3"/>
  <c r="BC5" i="3" s="1"/>
  <c r="BS5" i="3"/>
  <c r="Q6" i="3"/>
  <c r="AI6" i="3"/>
  <c r="AK6" i="3" s="1"/>
  <c r="BA6" i="3"/>
  <c r="BS6" i="3"/>
  <c r="BF6" i="3"/>
  <c r="E5" i="3"/>
  <c r="W5" i="3"/>
  <c r="AO5" i="3"/>
  <c r="BG5" i="3"/>
  <c r="E6" i="3"/>
  <c r="W6" i="3"/>
  <c r="AO6" i="3"/>
  <c r="BG6" i="3"/>
  <c r="U6" i="3"/>
  <c r="BF5" i="3"/>
  <c r="F5" i="3"/>
  <c r="X5" i="3"/>
  <c r="BH5" i="3"/>
  <c r="F6" i="3"/>
  <c r="X6" i="3"/>
  <c r="AP6" i="3"/>
  <c r="BH6" i="3"/>
  <c r="D6" i="3"/>
  <c r="AA5" i="3"/>
  <c r="AA6" i="3"/>
  <c r="BK6" i="3"/>
  <c r="J5" i="3"/>
  <c r="AB5" i="3"/>
  <c r="AT5" i="3"/>
  <c r="BL5" i="3"/>
  <c r="J6" i="3"/>
  <c r="AB6" i="3"/>
  <c r="AT6" i="3"/>
  <c r="BL6" i="3"/>
  <c r="BE6" i="3"/>
  <c r="V5" i="3"/>
  <c r="I6" i="3"/>
  <c r="K5" i="3"/>
  <c r="AC5" i="3"/>
  <c r="BM5" i="3"/>
  <c r="K6" i="3"/>
  <c r="AC6" i="3"/>
  <c r="AU6" i="3"/>
  <c r="BM6" i="3"/>
  <c r="C6" i="3"/>
  <c r="D5" i="3"/>
  <c r="V6" i="3"/>
  <c r="I5" i="3"/>
  <c r="BK5" i="3"/>
  <c r="BO5" i="3" s="1"/>
  <c r="L5" i="3"/>
  <c r="AD5" i="3"/>
  <c r="BN5" i="3"/>
  <c r="L6" i="3"/>
  <c r="AD6" i="3"/>
  <c r="AV6" i="3"/>
  <c r="BN6" i="3"/>
  <c r="AS6" i="3"/>
  <c r="AV5" i="3"/>
  <c r="AU5" i="3"/>
  <c r="AS5" i="3"/>
  <c r="AN6" i="3"/>
  <c r="AM6" i="3"/>
  <c r="AP5" i="3"/>
  <c r="AN5" i="3"/>
  <c r="AM5" i="3"/>
  <c r="BX50" i="3"/>
  <c r="BX10" i="3"/>
  <c r="BZ11" i="3"/>
  <c r="AQ11" i="3"/>
  <c r="BC10" i="3"/>
  <c r="BU10" i="3"/>
  <c r="BW50" i="3"/>
  <c r="BY50" i="3"/>
  <c r="BX49" i="3"/>
  <c r="BZ50" i="3"/>
  <c r="BW49" i="3"/>
  <c r="BY49" i="3"/>
  <c r="BZ49" i="3"/>
  <c r="BI10" i="3"/>
  <c r="G11" i="3"/>
  <c r="AW19" i="3"/>
  <c r="AW20" i="3"/>
  <c r="CA14" i="3"/>
  <c r="AK10" i="3"/>
  <c r="AE28" i="3"/>
  <c r="Y11" i="3"/>
  <c r="S19" i="3"/>
  <c r="S10" i="3"/>
  <c r="CA69" i="3"/>
  <c r="M29" i="3"/>
  <c r="CA60" i="3"/>
  <c r="G19" i="3"/>
  <c r="BO50" i="3"/>
  <c r="M10" i="3"/>
  <c r="AE10" i="3"/>
  <c r="BI11" i="3"/>
  <c r="BZ10" i="3"/>
  <c r="G28" i="3"/>
  <c r="BO29" i="3"/>
  <c r="BO10" i="3"/>
  <c r="AQ29" i="3"/>
  <c r="BI29" i="3"/>
  <c r="CA42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1" i="3"/>
  <c r="CA73" i="3"/>
  <c r="AK11" i="3"/>
  <c r="M11" i="3"/>
  <c r="AE11" i="3"/>
  <c r="CA15" i="3"/>
  <c r="AK20" i="3"/>
  <c r="BZ20" i="3"/>
  <c r="BC28" i="3"/>
  <c r="AK29" i="3"/>
  <c r="CA41" i="3"/>
  <c r="BC49" i="3"/>
  <c r="CA55" i="3"/>
  <c r="CA65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2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S28" i="3"/>
  <c r="BW29" i="3"/>
  <c r="S29" i="3"/>
  <c r="BX28" i="3"/>
  <c r="M28" i="3"/>
  <c r="M19" i="3"/>
  <c r="S20" i="3"/>
  <c r="BW11" i="3"/>
  <c r="G20" i="3"/>
  <c r="BX19" i="3"/>
  <c r="CA23" i="3"/>
  <c r="CA24" i="3"/>
  <c r="CA32" i="3"/>
  <c r="CA33" i="3"/>
  <c r="G29" i="3"/>
  <c r="BZ28" i="3"/>
  <c r="G49" i="3"/>
  <c r="G50" i="3"/>
  <c r="CA52" i="3"/>
  <c r="CA68" i="3"/>
  <c r="CA64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CA16" i="3"/>
  <c r="CA25" i="3"/>
  <c r="CA34" i="3"/>
  <c r="BW10" i="3"/>
  <c r="BW19" i="3"/>
  <c r="BW28" i="3"/>
  <c r="BY20" i="3"/>
  <c r="BY29" i="3"/>
  <c r="BC6" i="3" l="1"/>
  <c r="BO6" i="3"/>
  <c r="BY6" i="3"/>
  <c r="AW6" i="3"/>
  <c r="BX6" i="3"/>
  <c r="AW5" i="3"/>
  <c r="BZ6" i="3"/>
  <c r="AQ6" i="3"/>
  <c r="BW6" i="3"/>
  <c r="BZ5" i="3"/>
  <c r="BY5" i="3"/>
  <c r="AQ5" i="3"/>
  <c r="BX5" i="3"/>
  <c r="BW5" i="3"/>
  <c r="AK5" i="3"/>
  <c r="AE6" i="3"/>
  <c r="AE5" i="3"/>
  <c r="S5" i="3"/>
  <c r="BU5" i="3"/>
  <c r="BU6" i="3"/>
  <c r="BI5" i="3"/>
  <c r="BI6" i="3"/>
  <c r="Y6" i="3"/>
  <c r="Y5" i="3"/>
  <c r="S6" i="3"/>
  <c r="CA50" i="3"/>
  <c r="M5" i="3"/>
  <c r="M6" i="3"/>
  <c r="CA10" i="3"/>
  <c r="CA11" i="3"/>
  <c r="CA29" i="3"/>
  <c r="CA49" i="3"/>
  <c r="G6" i="3"/>
  <c r="CA28" i="3"/>
  <c r="G5" i="3"/>
  <c r="CA19" i="3"/>
  <c r="CA20" i="3"/>
  <c r="CA5" i="3" l="1"/>
  <c r="CA6" i="3"/>
</calcChain>
</file>

<file path=xl/sharedStrings.xml><?xml version="1.0" encoding="utf-8"?>
<sst xmlns="http://schemas.openxmlformats.org/spreadsheetml/2006/main" count="203" uniqueCount="78">
  <si>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</si>
  <si>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</si>
  <si>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</si>
  <si>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</si>
  <si>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</si>
  <si>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</si>
  <si>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</si>
  <si>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</si>
  <si>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</si>
  <si>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</si>
  <si>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</si>
  <si>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</si>
  <si>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</si>
  <si>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</si>
  <si>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</si>
  <si>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</si>
  <si>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</si>
  <si>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</si>
  <si>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</si>
  <si>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</si>
  <si>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</si>
  <si>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</si>
  <si>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</si>
  <si>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</si>
  <si>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</si>
  <si>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</si>
  <si>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</si>
  <si>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</si>
  <si>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</si>
  <si>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</si>
  <si>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</si>
  <si>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</si>
  <si>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</si>
  <si>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</si>
  <si>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</si>
  <si>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</si>
  <si>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</si>
  <si>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</si>
  <si>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</si>
  <si>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</si>
  <si>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</si>
  <si>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</si>
  <si>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</si>
  <si>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</si>
  <si>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</si>
  <si>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</si>
  <si>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</si>
  <si>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</si>
  <si>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</si>
  <si>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</si>
  <si>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</si>
  <si>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</si>
  <si>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</si>
  <si>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</si>
  <si>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</si>
  <si>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</si>
  <si>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</si>
  <si>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</si>
  <si>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</si>
  <si>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</si>
  <si>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</si>
  <si>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</si>
  <si>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</si>
  <si>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</si>
  <si>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</si>
  <si>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</si>
  <si>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</si>
  <si>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</si>
  <si>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</si>
  <si>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</si>
  <si>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</si>
  <si>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</si>
  <si>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</si>
  <si>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</si>
  <si>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</si>
  <si>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АО "Электросети Кубани"</t>
  </si>
  <si>
    <t>В том числе по сетевым организациям Республики Татарстан:</t>
  </si>
  <si>
    <t>АО "Сетевая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</si>
</sst>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35"/>
  <sheetViews>
    <sheetView tabSelected="1" workbookViewId="0">
      <pane xSplit="2" ySplit="7" topLeftCell="AP8" activePane="bottomRight" state="frozen"/>
      <selection pane="topRight" activeCell="C1" sqref="C1"/>
      <selection pane="bottomLeft" activeCell="A8" sqref="A8"/>
      <selection pane="bottomRight" activeCell="BB8" sqref="BB8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1" t="s">
        <v>0</v>
      </c>
      <c r="D2" s="41"/>
      <c r="E2" s="41"/>
      <c r="F2" s="41"/>
      <c r="G2" s="41"/>
      <c r="I2" s="41" t="s">
        <v>1</v>
      </c>
      <c r="J2" s="41"/>
      <c r="K2" s="41"/>
      <c r="L2" s="41"/>
      <c r="M2" s="41"/>
      <c r="O2" s="41" t="s">
        <v>2</v>
      </c>
      <c r="P2" s="41"/>
      <c r="Q2" s="41"/>
      <c r="R2" s="41"/>
      <c r="S2" s="41"/>
      <c r="U2" s="41" t="s">
        <v>3</v>
      </c>
      <c r="V2" s="41"/>
      <c r="W2" s="41"/>
      <c r="X2" s="41"/>
      <c r="Y2" s="41"/>
      <c r="AA2" s="41" t="s">
        <v>4</v>
      </c>
      <c r="AB2" s="41"/>
      <c r="AC2" s="41"/>
      <c r="AD2" s="41"/>
      <c r="AE2" s="41"/>
      <c r="AG2" s="41" t="s">
        <v>5</v>
      </c>
      <c r="AH2" s="41"/>
      <c r="AI2" s="41"/>
      <c r="AJ2" s="41"/>
      <c r="AK2" s="41"/>
      <c r="AM2" s="41" t="s">
        <v>6</v>
      </c>
      <c r="AN2" s="41"/>
      <c r="AO2" s="41"/>
      <c r="AP2" s="41"/>
      <c r="AQ2" s="41"/>
      <c r="AS2" s="41" t="s">
        <v>7</v>
      </c>
      <c r="AT2" s="41"/>
      <c r="AU2" s="41"/>
      <c r="AV2" s="41"/>
      <c r="AW2" s="41"/>
      <c r="AY2" s="41" t="s">
        <v>8</v>
      </c>
      <c r="AZ2" s="41"/>
      <c r="BA2" s="41"/>
      <c r="BB2" s="41"/>
      <c r="BC2" s="41"/>
      <c r="BE2" s="41" t="s">
        <v>9</v>
      </c>
      <c r="BF2" s="41"/>
      <c r="BG2" s="41"/>
      <c r="BH2" s="41"/>
      <c r="BI2" s="41"/>
      <c r="BK2" s="41" t="s">
        <v>10</v>
      </c>
      <c r="BL2" s="41"/>
      <c r="BM2" s="41"/>
      <c r="BN2" s="41"/>
      <c r="BO2" s="41"/>
      <c r="BQ2" s="41" t="s">
        <v>11</v>
      </c>
      <c r="BR2" s="41"/>
      <c r="BS2" s="41"/>
      <c r="BT2" s="41"/>
      <c r="BU2" s="41"/>
      <c r="BW2" s="41">
        <v>2024</v>
      </c>
      <c r="BX2" s="41"/>
      <c r="BY2" s="41"/>
      <c r="BZ2" s="41"/>
      <c r="CA2" s="41"/>
    </row>
    <row r="3" spans="1:81" ht="47.25" customHeight="1" x14ac:dyDescent="0.25">
      <c r="A3" s="42" t="s">
        <v>12</v>
      </c>
      <c r="B3" s="26" t="s">
        <v>13</v>
      </c>
      <c r="C3" s="31" t="s">
        <v>14</v>
      </c>
      <c r="D3" s="31" t="s">
        <v>15</v>
      </c>
      <c r="E3" s="31" t="s">
        <v>16</v>
      </c>
      <c r="F3" s="31" t="s">
        <v>17</v>
      </c>
      <c r="G3" s="32" t="s">
        <v>18</v>
      </c>
      <c r="I3" s="31" t="s">
        <v>14</v>
      </c>
      <c r="J3" s="31" t="s">
        <v>15</v>
      </c>
      <c r="K3" s="31" t="s">
        <v>16</v>
      </c>
      <c r="L3" s="31" t="s">
        <v>17</v>
      </c>
      <c r="M3" s="32" t="s">
        <v>18</v>
      </c>
      <c r="O3" s="31" t="s">
        <v>14</v>
      </c>
      <c r="P3" s="31" t="s">
        <v>15</v>
      </c>
      <c r="Q3" s="31" t="s">
        <v>16</v>
      </c>
      <c r="R3" s="31" t="s">
        <v>17</v>
      </c>
      <c r="S3" s="32" t="s">
        <v>18</v>
      </c>
      <c r="U3" s="31" t="s">
        <v>14</v>
      </c>
      <c r="V3" s="31" t="s">
        <v>15</v>
      </c>
      <c r="W3" s="31" t="s">
        <v>16</v>
      </c>
      <c r="X3" s="31" t="s">
        <v>17</v>
      </c>
      <c r="Y3" s="32" t="s">
        <v>18</v>
      </c>
      <c r="AA3" s="31" t="s">
        <v>14</v>
      </c>
      <c r="AB3" s="31" t="s">
        <v>15</v>
      </c>
      <c r="AC3" s="31" t="s">
        <v>16</v>
      </c>
      <c r="AD3" s="31" t="s">
        <v>17</v>
      </c>
      <c r="AE3" s="32" t="s">
        <v>18</v>
      </c>
      <c r="AG3" s="31" t="s">
        <v>14</v>
      </c>
      <c r="AH3" s="31" t="s">
        <v>15</v>
      </c>
      <c r="AI3" s="31" t="s">
        <v>16</v>
      </c>
      <c r="AJ3" s="31" t="s">
        <v>17</v>
      </c>
      <c r="AK3" s="32" t="s">
        <v>18</v>
      </c>
      <c r="AM3" s="31" t="s">
        <v>14</v>
      </c>
      <c r="AN3" s="31" t="s">
        <v>15</v>
      </c>
      <c r="AO3" s="31" t="s">
        <v>16</v>
      </c>
      <c r="AP3" s="31" t="s">
        <v>17</v>
      </c>
      <c r="AQ3" s="32" t="s">
        <v>18</v>
      </c>
      <c r="AS3" s="31" t="s">
        <v>14</v>
      </c>
      <c r="AT3" s="31" t="s">
        <v>15</v>
      </c>
      <c r="AU3" s="31" t="s">
        <v>16</v>
      </c>
      <c r="AV3" s="31" t="s">
        <v>17</v>
      </c>
      <c r="AW3" s="32" t="s">
        <v>18</v>
      </c>
      <c r="AY3" s="31" t="s">
        <v>14</v>
      </c>
      <c r="AZ3" s="31" t="s">
        <v>15</v>
      </c>
      <c r="BA3" s="31" t="s">
        <v>16</v>
      </c>
      <c r="BB3" s="31" t="s">
        <v>17</v>
      </c>
      <c r="BC3" s="32" t="s">
        <v>18</v>
      </c>
      <c r="BE3" s="31" t="s">
        <v>14</v>
      </c>
      <c r="BF3" s="31" t="s">
        <v>15</v>
      </c>
      <c r="BG3" s="31" t="s">
        <v>16</v>
      </c>
      <c r="BH3" s="31" t="s">
        <v>17</v>
      </c>
      <c r="BI3" s="32" t="s">
        <v>18</v>
      </c>
      <c r="BK3" s="31" t="s">
        <v>14</v>
      </c>
      <c r="BL3" s="31" t="s">
        <v>15</v>
      </c>
      <c r="BM3" s="31" t="s">
        <v>16</v>
      </c>
      <c r="BN3" s="31" t="s">
        <v>17</v>
      </c>
      <c r="BO3" s="32" t="s">
        <v>18</v>
      </c>
      <c r="BQ3" s="31" t="s">
        <v>14</v>
      </c>
      <c r="BR3" s="31" t="s">
        <v>15</v>
      </c>
      <c r="BS3" s="31" t="s">
        <v>16</v>
      </c>
      <c r="BT3" s="31" t="s">
        <v>17</v>
      </c>
      <c r="BU3" s="32" t="s">
        <v>18</v>
      </c>
      <c r="BW3" s="31" t="s">
        <v>14</v>
      </c>
      <c r="BX3" s="31" t="s">
        <v>15</v>
      </c>
      <c r="BY3" s="31" t="s">
        <v>16</v>
      </c>
      <c r="BZ3" s="31" t="s">
        <v>17</v>
      </c>
      <c r="CA3" s="32" t="s">
        <v>18</v>
      </c>
    </row>
    <row r="4" spans="1:81" x14ac:dyDescent="0.25">
      <c r="A4" s="43"/>
      <c r="B4" s="25" t="s">
        <v>19</v>
      </c>
      <c r="C4" s="31"/>
      <c r="D4" s="31"/>
      <c r="E4" s="31"/>
      <c r="F4" s="31"/>
      <c r="G4" s="32"/>
      <c r="I4" s="31"/>
      <c r="J4" s="31"/>
      <c r="K4" s="31"/>
      <c r="L4" s="31"/>
      <c r="M4" s="32"/>
      <c r="O4" s="31"/>
      <c r="P4" s="31"/>
      <c r="Q4" s="31"/>
      <c r="R4" s="31"/>
      <c r="S4" s="32"/>
      <c r="U4" s="31"/>
      <c r="V4" s="31"/>
      <c r="W4" s="31"/>
      <c r="X4" s="31"/>
      <c r="Y4" s="32"/>
      <c r="AA4" s="31"/>
      <c r="AB4" s="31"/>
      <c r="AC4" s="31"/>
      <c r="AD4" s="31"/>
      <c r="AE4" s="32"/>
      <c r="AG4" s="31"/>
      <c r="AH4" s="31"/>
      <c r="AI4" s="31"/>
      <c r="AJ4" s="31"/>
      <c r="AK4" s="32"/>
      <c r="AM4" s="31"/>
      <c r="AN4" s="31"/>
      <c r="AO4" s="31"/>
      <c r="AP4" s="31"/>
      <c r="AQ4" s="32"/>
      <c r="AS4" s="31"/>
      <c r="AT4" s="31"/>
      <c r="AU4" s="31"/>
      <c r="AV4" s="31"/>
      <c r="AW4" s="32"/>
      <c r="AY4" s="31"/>
      <c r="AZ4" s="31"/>
      <c r="BA4" s="31"/>
      <c r="BB4" s="31"/>
      <c r="BC4" s="32"/>
      <c r="BE4" s="31"/>
      <c r="BF4" s="31"/>
      <c r="BG4" s="31"/>
      <c r="BH4" s="31"/>
      <c r="BI4" s="32"/>
      <c r="BK4" s="31"/>
      <c r="BL4" s="31"/>
      <c r="BM4" s="31"/>
      <c r="BN4" s="31"/>
      <c r="BO4" s="32"/>
      <c r="BQ4" s="31"/>
      <c r="BR4" s="31"/>
      <c r="BS4" s="31"/>
      <c r="BT4" s="31"/>
      <c r="BU4" s="32"/>
      <c r="BW4" s="31"/>
      <c r="BX4" s="31"/>
      <c r="BY4" s="31"/>
      <c r="BZ4" s="31"/>
      <c r="CA4" s="32"/>
    </row>
    <row r="5" spans="1:81" x14ac:dyDescent="0.25">
      <c r="A5" s="38" t="s">
        <v>20</v>
      </c>
      <c r="B5" s="5" t="s">
        <v>21</v>
      </c>
      <c r="C5" s="6">
        <f>C19+C28+C10+C37+C41+C45+C49+C60+C64+C68+C72+C76+C80+C84+C88+C92+C96+C100+C104+C108+C112+C116</f>
        <v>147728575</v>
      </c>
      <c r="D5" s="6">
        <f t="shared" ref="D5:F5" si="0">D19+D28+D10+D37+D41+D45+D49+D60+D64+D68+D72+D76+D80+D84+D88+D92+D96+D100+D104+D108+D112+D116</f>
        <v>8732823</v>
      </c>
      <c r="E5" s="6">
        <f t="shared" si="0"/>
        <v>85048201</v>
      </c>
      <c r="F5" s="6">
        <f t="shared" si="0"/>
        <v>22496958</v>
      </c>
      <c r="G5" s="6">
        <f>SUM(C5:F5)</f>
        <v>264006557</v>
      </c>
      <c r="H5" s="7"/>
      <c r="I5" s="6">
        <f>I19+I28+I10+I37+I41+I45+I49+I60+I64+I68+I72+I76+I80+I84+I88+I92+I96+I100+I104+I108+I112+I116</f>
        <v>151085096</v>
      </c>
      <c r="J5" s="6">
        <f t="shared" ref="J5:L5" si="1">J19+J28+J10+J37+J41+J45+J49+J60+J64+J68+J72+J76+J80+J84+J88+J92+J96+J100+J104+J108+J112+J116</f>
        <v>8130728</v>
      </c>
      <c r="K5" s="6">
        <f t="shared" si="1"/>
        <v>78645015</v>
      </c>
      <c r="L5" s="6">
        <f t="shared" si="1"/>
        <v>20114220</v>
      </c>
      <c r="M5" s="6">
        <f>SUM(I5:L5)</f>
        <v>257975059</v>
      </c>
      <c r="O5" s="6">
        <f>O19+O28+O10+O37+O41+O45+O49+O60+O64+O68+O72+O76+O80+O84+O88+O92+O96+O100+O104+O108+O112+O116</f>
        <v>140713297</v>
      </c>
      <c r="P5" s="6">
        <f t="shared" ref="P5:R5" si="2">P19+P28+P10+P37+P41+P45+P49+P60+P64+P68+P72+P76+P80+P84+P88+P92+P96+P100+P104+P108+P112+P116</f>
        <v>8778843</v>
      </c>
      <c r="Q5" s="6">
        <f t="shared" si="2"/>
        <v>81875550</v>
      </c>
      <c r="R5" s="6">
        <f t="shared" si="2"/>
        <v>20554182</v>
      </c>
      <c r="S5" s="6">
        <f>SUM(O5:R5)</f>
        <v>251921872</v>
      </c>
      <c r="T5" s="7"/>
      <c r="U5" s="6">
        <f>U19+U28+U10+U37+U41+U45+U49+U60+U64+U68+U72+U76+U80+U84+U88+U92+U96+U100+U104+U108+U112+U116</f>
        <v>139263633</v>
      </c>
      <c r="V5" s="6">
        <f t="shared" ref="V5:X5" si="3">V19+V28+V10+V37+V41+V45+V49+V60+V64+V68+V72+V76+V80+V84+V88+V92+V96+V100+V104+V108+V112+V116</f>
        <v>8013620</v>
      </c>
      <c r="W5" s="6">
        <f t="shared" si="3"/>
        <v>74372863</v>
      </c>
      <c r="X5" s="6">
        <f t="shared" si="3"/>
        <v>16422184</v>
      </c>
      <c r="Y5" s="6">
        <f>SUM(U5:X5)</f>
        <v>238072300</v>
      </c>
      <c r="Z5" s="7"/>
      <c r="AA5" s="6">
        <f>AA19+AA28+AA10+AA37+AA41+AA45+AA49+AA60+AA64+AA68+AA72+AA76+AA80+AA84+AA88+AA92+AA96+AA100+AA104+AA108+AA112+AA116</f>
        <v>127885893</v>
      </c>
      <c r="AB5" s="6">
        <f t="shared" ref="AB5:AD5" si="4">AB19+AB28+AB10+AB37+AB41+AB45+AB49+AB60+AB64+AB68+AB72+AB76+AB80+AB84+AB88+AB92+AB96+AB100+AB104+AB108+AB112+AB116</f>
        <v>8325608</v>
      </c>
      <c r="AC5" s="6">
        <f t="shared" si="4"/>
        <v>77154532</v>
      </c>
      <c r="AD5" s="6">
        <f t="shared" si="4"/>
        <v>16005035</v>
      </c>
      <c r="AE5" s="6">
        <f>SUM(AA5:AD5)</f>
        <v>229371068</v>
      </c>
      <c r="AG5" s="6">
        <f>AG19+AG28+AG10+AG37+AG41+AG45+AG49+AG60+AG64+AG68+AG72+AG76+AG80+AG84+AG88+AG92+AG96+AG100+AG104+AG108+AG112+AG116</f>
        <v>128416624</v>
      </c>
      <c r="AH5" s="6">
        <f t="shared" ref="AH5:AJ5" si="5">AH19+AH28+AH10+AH37+AH41+AH45+AH49+AH60+AH64+AH68+AH72+AH76+AH80+AH84+AH88+AH92+AH96+AH100+AH104+AH108+AH112+AH116</f>
        <v>9360649</v>
      </c>
      <c r="AI5" s="6">
        <f t="shared" si="5"/>
        <v>88211288</v>
      </c>
      <c r="AJ5" s="6">
        <f t="shared" si="5"/>
        <v>18955453</v>
      </c>
      <c r="AK5" s="6">
        <f>SUM(AG5:AJ5)</f>
        <v>244944014</v>
      </c>
      <c r="AL5" s="7"/>
      <c r="AM5" s="6">
        <f>AM19+AM28+AM10+AM37+AM41+AM45+AM49+AM60+AM64+AM68+AM72+AM76+AM80+AM84+AM88+AM92+AM96+AM100+AM104+AM108+AM112+AM116</f>
        <v>123216082</v>
      </c>
      <c r="AN5" s="6">
        <f t="shared" ref="AN5:AP5" si="6">AN19+AN28+AN10+AN37+AN41+AN45+AN49+AN60+AN64+AN68+AN72+AN76+AN80+AN84+AN88+AN92+AN96+AN100+AN104+AN108+AN112+AN116</f>
        <v>10156998</v>
      </c>
      <c r="AO5" s="6">
        <f t="shared" si="6"/>
        <v>96855047</v>
      </c>
      <c r="AP5" s="6">
        <f t="shared" si="6"/>
        <v>21505440</v>
      </c>
      <c r="AQ5" s="6">
        <f>SUM(AM5:AP5)</f>
        <v>251733567</v>
      </c>
      <c r="AR5" s="7"/>
      <c r="AS5" s="6">
        <f>AS19+AS28+AS10+AS37+AS41+AS45+AS49+AS60+AS64+AS68+AS72+AS76+AS80+AS84+AS88+AS92+AS96+AS100+AS104+AS108+AS112+AS116</f>
        <v>122868263</v>
      </c>
      <c r="AT5" s="6">
        <f t="shared" ref="AT5:AV5" si="7">AT19+AT28+AT10+AT37+AT41+AT45+AT49+AT60+AT64+AT68+AT72+AT76+AT80+AT84+AT88+AT92+AT96+AT100+AT104+AT108+AT112+AT116</f>
        <v>9277013</v>
      </c>
      <c r="AU5" s="6">
        <f>AU19+AU28+AU10+AU37+AU41+AU45+AU49+AU60+AU64+AU68+AU72+AU76+AU80+AU84+AU88+AU92+AU96+AU100+AU104+AU108+AU112+AU116</f>
        <v>95352663</v>
      </c>
      <c r="AV5" s="6">
        <f t="shared" si="7"/>
        <v>20152914.300000001</v>
      </c>
      <c r="AW5" s="6">
        <f>SUM(AS5:AV5)</f>
        <v>247650853.30000001</v>
      </c>
      <c r="AY5" s="6">
        <f>AY19+AY28+AY10+AY37+AY41+AY45+AY49+AY60+AY64+AY68+AY72+AY76+AY80+AY84+AY88+AY92+AY96+AY100+AY104+AY108+AY112+AY116</f>
        <v>138630276</v>
      </c>
      <c r="AZ5" s="6">
        <f t="shared" ref="AZ5:BB5" si="8">AZ19+AZ28+AZ10+AZ37+AZ41+AZ45+AZ49+AZ60+AZ64+AZ68+AZ72+AZ76+AZ80+AZ84+AZ88+AZ92+AZ96+AZ100+AZ104+AZ108+AZ112+AZ116</f>
        <v>9038039</v>
      </c>
      <c r="BA5" s="6">
        <f t="shared" si="8"/>
        <v>86206656</v>
      </c>
      <c r="BB5" s="6">
        <f t="shared" si="8"/>
        <v>17743904</v>
      </c>
      <c r="BC5" s="6">
        <f>SUM(AY5:BB5)</f>
        <v>251618875</v>
      </c>
      <c r="BD5" s="7"/>
      <c r="BE5" s="6">
        <f>BE19+BE28+BE10+BE37+BE41+BE45+BE49+BE60+BE64+BE68+BE72+BE76+BE80+BE84+BE88+BE92+BE96+BE100+BE104+BE108+BE112+BE116</f>
        <v>0</v>
      </c>
      <c r="BF5" s="6">
        <f t="shared" ref="BF5:BH5" si="9">BF19+BF28+BF10+BF37+BF41+BF45+BF49+BF60+BF64+BF68+BF72+BF76+BF80+BF84+BF88+BF92+BF96+BF100+BF104+BF108+BF112+BF116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BK19+BK28+BK10+BK37+BK41+BK45+BK49+BK60+BK64+BK68+BK72+BK76+BK80+BK84+BK88+BK92+BK96+BK100+BK104+BK108+BK112+BK116</f>
        <v>0</v>
      </c>
      <c r="BL5" s="6">
        <f t="shared" ref="BL5:BN5" si="10">BL19+BL28+BL10+BL37+BL41+BL45+BL49+BL60+BL64+BL68+BL72+BL76+BL80+BL84+BL88+BL92+BL96+BL100+BL104+BL108+BL112+BL116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BQ19+BQ28+BQ10+BQ37+BQ41+BQ45+BQ49+BQ60+BQ64+BQ68+BQ72+BQ76+BQ80+BQ84+BQ88+BQ92+BQ96+BQ100+BQ104+BQ108+BQ112+BQ116</f>
        <v>0</v>
      </c>
      <c r="BR5" s="6">
        <f t="shared" ref="BR5:BT5" si="11">BR19+BR28+BR10+BR37+BR41+BR45+BR49+BR60+BR64+BR68+BR72+BR76+BR80+BR84+BR88+BR92+BR96+BR100+BR104+BR108+BR112+BR116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BW19+BW28+BW10+BW37+BW41+BW45+BW49+BW60+BW64+BW68+BW72+BW76+BW80+BW84+BW88+BW92+BW96+BW100+BW104+BW108+BW112+BW116</f>
        <v>1219807739</v>
      </c>
      <c r="BX5" s="6">
        <f t="shared" ref="BX5:BZ5" si="12">BX19+BX28+BX10+BX37+BX41+BX45+BX49+BX60+BX64+BX68+BX72+BX76+BX80+BX84+BX88+BX92+BX96+BX100+BX104+BX108+BX112+BX116</f>
        <v>79814321</v>
      </c>
      <c r="BY5" s="6">
        <f t="shared" si="12"/>
        <v>763721815</v>
      </c>
      <c r="BZ5" s="6">
        <f t="shared" si="12"/>
        <v>173950290.30000001</v>
      </c>
      <c r="CA5" s="6">
        <f>SUM(BW5:BZ5)</f>
        <v>2237294165.3000002</v>
      </c>
    </row>
    <row r="6" spans="1:81" x14ac:dyDescent="0.25">
      <c r="A6" s="38"/>
      <c r="B6" s="5" t="s">
        <v>22</v>
      </c>
      <c r="C6" s="8">
        <f>C20+C29+C11+C38+C42+C46+C50+C61+C65+C69+C73+C77+C81+C85+C89+C93+C97+C101+C105+C109+C113+C117</f>
        <v>95.916500000000013</v>
      </c>
      <c r="D6" s="8">
        <f t="shared" ref="D6:F6" si="13">D20+D29+D11+D38+D42+D46+D50+D61+D65+D69+D73+D77+D81+D85+D89+D93+D97+D101+D105+D109+D113+D117</f>
        <v>7.6255000000000006</v>
      </c>
      <c r="E6" s="8">
        <f t="shared" si="13"/>
        <v>83.834100000000007</v>
      </c>
      <c r="F6" s="8">
        <f t="shared" si="13"/>
        <v>6.5353000000000003</v>
      </c>
      <c r="G6" s="8">
        <f>SUM(C6:F6)</f>
        <v>193.91140000000001</v>
      </c>
      <c r="I6" s="8">
        <f>I20+I29+I11+I38+I42+I46+I50+I61+I65+I69+I73+I77+I81+I85+I89+I93+I97+I101+I105+I109+I113+I117</f>
        <v>96.360500000000002</v>
      </c>
      <c r="J6" s="8">
        <f t="shared" ref="J6:L6" si="14">J20+J29+J11+J38+J42+J46+J50+J61+J65+J69+J73+J77+J81+J85+J89+J93+J97+J101+J105+J109+J113+J117</f>
        <v>7.4864999999999995</v>
      </c>
      <c r="K6" s="8">
        <f t="shared" si="14"/>
        <v>80.9833</v>
      </c>
      <c r="L6" s="8">
        <f t="shared" si="14"/>
        <v>5.7716839999999996</v>
      </c>
      <c r="M6" s="8">
        <f>SUM(I6:L6)</f>
        <v>190.60198400000002</v>
      </c>
      <c r="O6" s="8">
        <f>O20+O29+O11+O38+O42+O46+O50+O61+O65+O69+O73+O77+O81+O85+O89+O93+O97+O101+O105+O109+O113+O117</f>
        <v>96.707300000000004</v>
      </c>
      <c r="P6" s="8">
        <f t="shared" ref="P6:R6" si="15">P20+P29+P11+P38+P42+P46+P50+P61+P65+P69+P73+P77+P81+P85+P89+P93+P97+P101+P105+P109+P113+P117</f>
        <v>7.4430999999999994</v>
      </c>
      <c r="Q6" s="8">
        <f t="shared" si="15"/>
        <v>81.811849999999993</v>
      </c>
      <c r="R6" s="8">
        <f t="shared" si="15"/>
        <v>5.649686</v>
      </c>
      <c r="S6" s="8">
        <f>SUM(O6:R6)</f>
        <v>191.61193599999999</v>
      </c>
      <c r="U6" s="8">
        <f>U20+U29+U11+U38+U42+U46+U50+U61+U65+U69+U73+U77+U81+U85+U89+U93+U97+U101+U105+U109+U113+U117</f>
        <v>88.393799999999985</v>
      </c>
      <c r="V6" s="8">
        <f t="shared" ref="V6:X6" si="16">V20+V29+V11+V38+V42+V46+V50+V61+V65+V69+V73+V77+V81+V85+V89+V93+V97+V101+V105+V109+V113+V117</f>
        <v>7.3102999999999998</v>
      </c>
      <c r="W6" s="8">
        <f t="shared" si="16"/>
        <v>80.55270999999999</v>
      </c>
      <c r="X6" s="8">
        <f t="shared" si="16"/>
        <v>5.6034809999999995</v>
      </c>
      <c r="Y6" s="8">
        <f>SUM(U6:X6)</f>
        <v>181.86029099999996</v>
      </c>
      <c r="AA6" s="8">
        <f>AA20+AA29+AA11+AA38+AA42+AA46+AA50+AA61+AA65+AA69+AA73+AA77+AA81+AA85+AA89+AA93+AA97+AA101+AA105+AA109+AA113+AA117</f>
        <v>27.694099999999999</v>
      </c>
      <c r="AB6" s="8">
        <f t="shared" ref="AB6:AD6" si="17">AB20+AB29+AB11+AB38+AB42+AB46+AB50+AB61+AB65+AB69+AB73+AB77+AB81+AB85+AB89+AB93+AB97+AB101+AB105+AB109+AB113+AB117</f>
        <v>8.1287000000000003</v>
      </c>
      <c r="AC6" s="8">
        <f t="shared" si="17"/>
        <v>83.168850000000035</v>
      </c>
      <c r="AD6" s="8">
        <f t="shared" si="17"/>
        <v>5.8952929999999997</v>
      </c>
      <c r="AE6" s="8">
        <f>SUM(AA6:AD6)</f>
        <v>124.88694300000003</v>
      </c>
      <c r="AG6" s="8">
        <f>AG20+AG29+AG11+AG38+AG42+AG46+AG50+AG61+AG65+AG69+AG73+AG77+AG81+AG85+AG89+AG93+AG97+AG101+AG105+AG109+AG113+AG117</f>
        <v>26.701599999999999</v>
      </c>
      <c r="AH6" s="8">
        <f t="shared" ref="AH6:AJ6" si="18">AH20+AH29+AH11+AH38+AH42+AH46+AH50+AH61+AH65+AH69+AH73+AH77+AH81+AH85+AH89+AH93+AH97+AH101+AH105+AH109+AH113+AH117</f>
        <v>9.5089999999999986</v>
      </c>
      <c r="AI6" s="8">
        <f t="shared" si="18"/>
        <v>98.946619999999996</v>
      </c>
      <c r="AJ6" s="8">
        <f t="shared" si="18"/>
        <v>7.1720060000000148</v>
      </c>
      <c r="AK6" s="8">
        <f>SUM(AG6:AJ6)</f>
        <v>142.32922600000001</v>
      </c>
      <c r="AM6" s="8">
        <f>AM20+AM29+AM11+AM38+AM42+AM46+AM50+AM61+AM65+AM69+AM73+AM77+AM81+AM85+AM89+AM93+AM97+AM101+AM105+AM109+AM113+AM117</f>
        <v>26.2362</v>
      </c>
      <c r="AN6" s="8">
        <f t="shared" ref="AN6:AP6" si="19">AN20+AN29+AN11+AN38+AN42+AN46+AN50+AN61+AN65+AN69+AN73+AN77+AN81+AN85+AN89+AN93+AN97+AN101+AN105+AN109+AN113+AN117</f>
        <v>10.1724</v>
      </c>
      <c r="AO6" s="8">
        <f t="shared" si="19"/>
        <v>104.71217999999998</v>
      </c>
      <c r="AP6" s="8">
        <f t="shared" si="19"/>
        <v>7.9429490000000031</v>
      </c>
      <c r="AQ6" s="8">
        <f>SUM(AM6:AP6)</f>
        <v>149.06372899999997</v>
      </c>
      <c r="AS6" s="8">
        <f>AS20+AS29+AS11+AS38+AS42+AS46+AS50+AS61+AS65+AS69+AS73+AS77+AS81+AS85+AS89+AS93+AS97+AS101+AS105+AS109+AS113+AS117</f>
        <v>19.775199999999998</v>
      </c>
      <c r="AT6" s="8">
        <f t="shared" ref="AT6:AV6" si="20">AT20+AT29+AT11+AT38+AT42+AT46+AT50+AT61+AT65+AT69+AT73+AT77+AT81+AT85+AT89+AT93+AT97+AT101+AT105+AT109+AT113+AT117</f>
        <v>9.1272000000000002</v>
      </c>
      <c r="AU6" s="8">
        <f t="shared" si="20"/>
        <v>103.39897999999999</v>
      </c>
      <c r="AV6" s="8">
        <f t="shared" si="20"/>
        <v>7.396782</v>
      </c>
      <c r="AW6" s="8">
        <f>SUM(AS6:AV6)</f>
        <v>139.698162</v>
      </c>
      <c r="AY6" s="8">
        <f>AY20+AY29+AY11+AY38+AY42+AY46+AY50+AY61+AY65+AY69+AY73+AY77+AY81+AY85+AY89+AY93+AY97+AY101+AY105+AY109+AY113+AY117</f>
        <v>61.236204999999991</v>
      </c>
      <c r="AZ6" s="8">
        <f t="shared" ref="AZ6:BB6" si="21">AZ20+AZ29+AZ11+AZ38+AZ42+AZ46+AZ50+AZ61+AZ65+AZ69+AZ73+AZ77+AZ81+AZ85+AZ89+AZ93+AZ97+AZ101+AZ105+AZ109+AZ113+AZ117</f>
        <v>9.1698489999999993</v>
      </c>
      <c r="BA6" s="8">
        <f t="shared" si="21"/>
        <v>97.468848000000008</v>
      </c>
      <c r="BB6" s="8">
        <f t="shared" si="21"/>
        <v>6.665684999999999</v>
      </c>
      <c r="BC6" s="8">
        <f>SUM(AY6:BB6)</f>
        <v>174.54058699999999</v>
      </c>
      <c r="BE6" s="8">
        <f>BE20+BE29+BE11+BE38+BE42+BE46+BE50+BE61+BE65+BE69+BE73+BE77+BE81+BE85+BE89+BE93+BE97+BE101+BE105+BE109+BE113+BE117</f>
        <v>0</v>
      </c>
      <c r="BF6" s="8">
        <f t="shared" ref="BF6:BH6" si="22">BF20+BF29+BF11+BF38+BF42+BF46+BF50+BF61+BF65+BF69+BF73+BF77+BF81+BF85+BF89+BF93+BF97+BF101+BF105+BF109+BF113+BF117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BK20+BK29+BK11+BK38+BK42+BK46+BK50+BK61+BK65+BK69+BK73+BK77+BK81+BK85+BK89+BK93+BK97+BK101+BK105+BK109+BK113+BK117</f>
        <v>0</v>
      </c>
      <c r="BL6" s="8">
        <f t="shared" ref="BL6:BN6" si="23">BL20+BL29+BL11+BL38+BL42+BL46+BL50+BL61+BL65+BL69+BL73+BL77+BL81+BL85+BL89+BL93+BL97+BL101+BL105+BL109+BL113+BL117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BQ20+BQ29+BQ11+BQ38+BQ42+BQ46+BQ50+BQ61+BQ65+BQ69+BQ73+BQ77+BQ81+BQ85+BQ89+BQ93+BQ97+BQ101+BQ105+BQ109+BQ113+BQ117</f>
        <v>0</v>
      </c>
      <c r="BR6" s="8">
        <f t="shared" ref="BR6:BT6" si="24">BR20+BR29+BR11+BR38+BR42+BR46+BR50+BR61+BR65+BR69+BR73+BR77+BR81+BR85+BR89+BR93+BR97+BR101+BR105+BR109+BR113+BR117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BW20+BW29+BW11+BW38+BW42+BW46+BW50+BW61+BW65+BW69+BW73+BW77+BW81+BW85+BW89+BW93+BW97+BW101+BW105+BW109+BW113+BW117</f>
        <v>539.02140499999996</v>
      </c>
      <c r="BX6" s="8">
        <f t="shared" ref="BX6:BZ6" si="25">BX20+BX29+BX11+BX38+BX42+BX46+BX50+BX61+BX65+BX69+BX73+BX77+BX81+BX85+BX89+BX93+BX97+BX101+BX105+BX109+BX113+BX117</f>
        <v>75.972549000000001</v>
      </c>
      <c r="BY6" s="8">
        <f t="shared" si="25"/>
        <v>814.87743799999998</v>
      </c>
      <c r="BZ6" s="8">
        <f t="shared" si="25"/>
        <v>58.632866000000021</v>
      </c>
      <c r="CA6" s="8">
        <f>SUM(BW6:BZ6)</f>
        <v>1488.5042579999999</v>
      </c>
    </row>
    <row r="7" spans="1:81" x14ac:dyDescent="0.25">
      <c r="A7" s="27" t="s">
        <v>23</v>
      </c>
      <c r="B7" s="5"/>
      <c r="C7" s="9">
        <v>61907044</v>
      </c>
      <c r="D7" s="9">
        <v>446204</v>
      </c>
      <c r="E7" s="9">
        <v>10291729</v>
      </c>
      <c r="F7" s="9">
        <v>7587998</v>
      </c>
      <c r="G7" s="9">
        <f>SUM(C7:F7)</f>
        <v>80232975</v>
      </c>
      <c r="I7" s="9">
        <v>70546702</v>
      </c>
      <c r="J7" s="9">
        <v>366442</v>
      </c>
      <c r="K7" s="9">
        <v>9201010</v>
      </c>
      <c r="L7" s="9">
        <v>6822183</v>
      </c>
      <c r="M7" s="9">
        <f>SUM(I7:L7)</f>
        <v>86936337</v>
      </c>
      <c r="O7" s="9">
        <v>73296163</v>
      </c>
      <c r="P7" s="9">
        <v>333868</v>
      </c>
      <c r="Q7" s="9">
        <v>9491783</v>
      </c>
      <c r="R7" s="9">
        <v>6914739</v>
      </c>
      <c r="S7" s="9">
        <f>SUM(O7:R7)</f>
        <v>90036553</v>
      </c>
      <c r="U7" s="9">
        <v>82849328</v>
      </c>
      <c r="V7" s="9">
        <v>159591</v>
      </c>
      <c r="W7" s="9">
        <v>8518407</v>
      </c>
      <c r="X7" s="9">
        <v>6753029</v>
      </c>
      <c r="Y7" s="9">
        <f>SUM(U7:X7)</f>
        <v>98280355</v>
      </c>
      <c r="AA7" s="9">
        <v>81488603</v>
      </c>
      <c r="AB7" s="9">
        <v>168021</v>
      </c>
      <c r="AC7" s="9">
        <v>8822937</v>
      </c>
      <c r="AD7" s="9">
        <v>6721397</v>
      </c>
      <c r="AE7" s="9">
        <f>SUM(AA7:AD7)</f>
        <v>97200958</v>
      </c>
      <c r="AG7" s="9">
        <v>77282586</v>
      </c>
      <c r="AH7" s="9">
        <v>249325</v>
      </c>
      <c r="AI7" s="9">
        <v>10048353</v>
      </c>
      <c r="AJ7" s="9">
        <v>8140177</v>
      </c>
      <c r="AK7" s="9">
        <f>SUM(AG7:AJ7)</f>
        <v>95720441</v>
      </c>
      <c r="AL7" s="7"/>
      <c r="AM7" s="9">
        <v>70701800</v>
      </c>
      <c r="AN7" s="9">
        <v>315386</v>
      </c>
      <c r="AO7" s="9">
        <v>11634849</v>
      </c>
      <c r="AP7" s="9">
        <v>9239670</v>
      </c>
      <c r="AQ7" s="9">
        <f>SUM(AM7:AP7)</f>
        <v>91891705</v>
      </c>
      <c r="AS7" s="9">
        <v>72845422</v>
      </c>
      <c r="AT7" s="9">
        <v>329934</v>
      </c>
      <c r="AU7" s="9">
        <v>11068716</v>
      </c>
      <c r="AV7" s="9">
        <v>8618499</v>
      </c>
      <c r="AW7" s="9">
        <f>SUM(AS7:AV7)</f>
        <v>92862571</v>
      </c>
      <c r="AY7" s="9">
        <v>80731767</v>
      </c>
      <c r="AZ7" s="9">
        <v>249651</v>
      </c>
      <c r="BA7" s="9">
        <v>9985495</v>
      </c>
      <c r="BB7" s="9">
        <v>7720494</v>
      </c>
      <c r="BC7" s="9">
        <f>SUM(AY7:BB7)</f>
        <v>98687407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671649415</v>
      </c>
      <c r="BX7" s="9">
        <f t="shared" ref="BX7:BZ7" si="26">D7+J7+P7+V7+AB7+AH7+AN7+AT7+AZ7+BF7+BL7+BR7</f>
        <v>2618422</v>
      </c>
      <c r="BY7" s="9">
        <f t="shared" si="26"/>
        <v>89063279</v>
      </c>
      <c r="BZ7" s="9">
        <f t="shared" si="26"/>
        <v>68518186</v>
      </c>
      <c r="CA7" s="9">
        <f>SUM(BW7:BZ7)</f>
        <v>831849302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0" t="s">
        <v>25</v>
      </c>
      <c r="B10" s="15" t="s">
        <v>21</v>
      </c>
      <c r="C10" s="16">
        <f>C13+C15</f>
        <v>63629074</v>
      </c>
      <c r="D10" s="16">
        <f t="shared" ref="D10:F11" si="27">D13+D15</f>
        <v>0</v>
      </c>
      <c r="E10" s="16">
        <f>F13+F15</f>
        <v>0</v>
      </c>
      <c r="F10" s="16">
        <f t="shared" si="27"/>
        <v>0</v>
      </c>
      <c r="G10" s="17">
        <f>SUM(C10:F10)</f>
        <v>63629074</v>
      </c>
      <c r="I10" s="16">
        <f>I13+I15</f>
        <v>63850085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63850085</v>
      </c>
      <c r="O10" s="16">
        <f>O13+O15</f>
        <v>50244047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50244047</v>
      </c>
      <c r="T10" s="7"/>
      <c r="U10" s="16">
        <f>U13+U15</f>
        <v>51715612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51715612</v>
      </c>
      <c r="AA10" s="16">
        <f>AA13+AA15</f>
        <v>39751845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39751845</v>
      </c>
      <c r="AG10" s="16">
        <f>AG13+AG15</f>
        <v>34886246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34886246</v>
      </c>
      <c r="AL10" s="7"/>
      <c r="AM10" s="16">
        <f>AM13+AM15</f>
        <v>34013426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34013426</v>
      </c>
      <c r="AS10" s="16">
        <f>AS13+AS15</f>
        <v>32085105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32085105</v>
      </c>
      <c r="AY10" s="16">
        <f>AY13+AY15</f>
        <v>50843509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50843509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421018949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421018949</v>
      </c>
      <c r="CB10" s="7"/>
      <c r="CC10" s="7"/>
    </row>
    <row r="11" spans="1:81" x14ac:dyDescent="0.25">
      <c r="A11" s="30"/>
      <c r="B11" s="15" t="s">
        <v>22</v>
      </c>
      <c r="C11" s="18">
        <f>C14+C16</f>
        <v>80.085000000000008</v>
      </c>
      <c r="D11" s="18">
        <f t="shared" si="27"/>
        <v>0</v>
      </c>
      <c r="E11" s="18">
        <f>F14+F16</f>
        <v>0</v>
      </c>
      <c r="F11" s="18">
        <f t="shared" si="27"/>
        <v>0</v>
      </c>
      <c r="G11" s="18">
        <f>SUM(C11:F11)</f>
        <v>80.085000000000008</v>
      </c>
      <c r="I11" s="18">
        <f>I14+I16</f>
        <v>80.444000000000003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80.444000000000003</v>
      </c>
      <c r="O11" s="18">
        <f>O14+O16</f>
        <v>79.646000000000001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79.646000000000001</v>
      </c>
      <c r="U11" s="18">
        <f>U14+U16</f>
        <v>72.788999999999987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72.788999999999987</v>
      </c>
      <c r="AA11" s="18">
        <f>AA14+AA16</f>
        <v>11.398999999999999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11.398999999999999</v>
      </c>
      <c r="AG11" s="18">
        <f>AG14+AG16</f>
        <v>9.8460000000000001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9.8460000000000001</v>
      </c>
      <c r="AL11" s="7"/>
      <c r="AM11" s="18">
        <f>AM14+AM16</f>
        <v>10.065999999999999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10.065999999999999</v>
      </c>
      <c r="AS11" s="18">
        <f>AS14+AS16</f>
        <v>6.9859999999999998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6.9859999999999998</v>
      </c>
      <c r="AY11" s="18">
        <f>AY14+AY16</f>
        <v>47.973999999999997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47.973999999999997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399.23500000000001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399.23500000000001</v>
      </c>
      <c r="CB11" s="7"/>
      <c r="CC11" s="7"/>
    </row>
    <row r="12" spans="1:81" x14ac:dyDescent="0.25">
      <c r="A12" s="39" t="s">
        <v>26</v>
      </c>
      <c r="B12" s="40"/>
      <c r="C12" s="40"/>
      <c r="D12" s="40"/>
      <c r="E12" s="40"/>
      <c r="F12" s="40"/>
      <c r="G12" s="40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3" t="s">
        <v>27</v>
      </c>
      <c r="B13" s="19" t="s">
        <v>21</v>
      </c>
      <c r="C13" s="20">
        <v>23899464</v>
      </c>
      <c r="D13" s="20"/>
      <c r="E13" s="20"/>
      <c r="F13" s="20"/>
      <c r="G13" s="21">
        <f>SUM(C13:F13)</f>
        <v>23899464</v>
      </c>
      <c r="I13" s="20">
        <v>28013550</v>
      </c>
      <c r="J13" s="20"/>
      <c r="K13" s="20"/>
      <c r="L13" s="20"/>
      <c r="M13" s="21">
        <f>SUM(I13:L13)</f>
        <v>28013550</v>
      </c>
      <c r="O13" s="20">
        <v>28328424</v>
      </c>
      <c r="P13" s="20"/>
      <c r="Q13" s="20"/>
      <c r="R13" s="20"/>
      <c r="S13" s="21">
        <f>SUM(O13:R13)</f>
        <v>28328424</v>
      </c>
      <c r="T13" s="22"/>
      <c r="U13" s="20">
        <v>38791135</v>
      </c>
      <c r="V13" s="20"/>
      <c r="W13" s="20"/>
      <c r="X13" s="20"/>
      <c r="Y13" s="21">
        <f>SUM(U13:X13)</f>
        <v>38791135</v>
      </c>
      <c r="AA13" s="20">
        <v>38830808</v>
      </c>
      <c r="AB13" s="20"/>
      <c r="AC13" s="20"/>
      <c r="AD13" s="20"/>
      <c r="AE13" s="21">
        <f>SUM(AA13:AD13)</f>
        <v>38830808</v>
      </c>
      <c r="AG13" s="20">
        <v>34264063</v>
      </c>
      <c r="AH13" s="20"/>
      <c r="AI13" s="20"/>
      <c r="AJ13" s="20"/>
      <c r="AK13" s="21">
        <f>SUM(AG13:AJ13)</f>
        <v>34264063</v>
      </c>
      <c r="AL13" s="7"/>
      <c r="AM13" s="20">
        <v>33682926</v>
      </c>
      <c r="AN13" s="20"/>
      <c r="AO13" s="20"/>
      <c r="AP13" s="20"/>
      <c r="AQ13" s="21">
        <f>SUM(AM13:AP13)</f>
        <v>33682926</v>
      </c>
      <c r="AS13" s="20">
        <v>31802889</v>
      </c>
      <c r="AT13" s="20"/>
      <c r="AU13" s="20"/>
      <c r="AV13" s="20"/>
      <c r="AW13" s="21">
        <f>SUM(AS13:AV13)</f>
        <v>31802889</v>
      </c>
      <c r="AY13" s="20">
        <v>39813565</v>
      </c>
      <c r="AZ13" s="20"/>
      <c r="BA13" s="20"/>
      <c r="BB13" s="20"/>
      <c r="BC13" s="21">
        <f>SUM(AY13:BB13)</f>
        <v>39813565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8">C13+I13+O13+U13+AA13+AG13+AM13+AS13+AY13+BE13+BK13+BQ13</f>
        <v>297426824</v>
      </c>
      <c r="BX13" s="20">
        <f t="shared" si="28"/>
        <v>0</v>
      </c>
      <c r="BY13" s="20">
        <f t="shared" si="28"/>
        <v>0</v>
      </c>
      <c r="BZ13" s="20">
        <f t="shared" si="28"/>
        <v>0</v>
      </c>
      <c r="CA13" s="21">
        <f>SUM(BW13:BZ13)</f>
        <v>297426824</v>
      </c>
      <c r="CB13" s="7"/>
      <c r="CC13" s="7"/>
    </row>
    <row r="14" spans="1:81" x14ac:dyDescent="0.25">
      <c r="A14" s="33"/>
      <c r="B14" s="19" t="s">
        <v>22</v>
      </c>
      <c r="C14" s="23">
        <v>7.7930000000000001</v>
      </c>
      <c r="D14" s="23"/>
      <c r="E14" s="23"/>
      <c r="F14" s="23"/>
      <c r="G14" s="23">
        <f>SUM(C14:F14)</f>
        <v>7.7930000000000001</v>
      </c>
      <c r="I14" s="23">
        <v>7.7649999999999997</v>
      </c>
      <c r="J14" s="23"/>
      <c r="K14" s="23"/>
      <c r="L14" s="23"/>
      <c r="M14" s="23">
        <f>SUM(I14:L14)</f>
        <v>7.7649999999999997</v>
      </c>
      <c r="O14" s="23">
        <v>7.0750000000000002</v>
      </c>
      <c r="P14" s="23"/>
      <c r="Q14" s="23"/>
      <c r="R14" s="23"/>
      <c r="S14" s="23">
        <f>SUM(O14:R14)</f>
        <v>7.0750000000000002</v>
      </c>
      <c r="U14" s="23">
        <v>8.4779999999999998</v>
      </c>
      <c r="V14" s="23"/>
      <c r="W14" s="23"/>
      <c r="X14" s="23"/>
      <c r="Y14" s="23">
        <f>SUM(U14:X14)</f>
        <v>8.4779999999999998</v>
      </c>
      <c r="AA14" s="23">
        <v>8.9879999999999995</v>
      </c>
      <c r="AB14" s="23"/>
      <c r="AC14" s="23"/>
      <c r="AD14" s="23"/>
      <c r="AE14" s="23">
        <f>SUM(AA14:AD14)</f>
        <v>8.9879999999999995</v>
      </c>
      <c r="AG14" s="23">
        <v>8.8109999999999999</v>
      </c>
      <c r="AH14" s="23"/>
      <c r="AI14" s="23"/>
      <c r="AJ14" s="23"/>
      <c r="AK14" s="23">
        <f>SUM(AG14:AJ14)</f>
        <v>8.8109999999999999</v>
      </c>
      <c r="AM14" s="23">
        <v>9.5389999999999997</v>
      </c>
      <c r="AN14" s="23"/>
      <c r="AO14" s="23"/>
      <c r="AP14" s="23"/>
      <c r="AQ14" s="23">
        <f>SUM(AM14:AP14)</f>
        <v>9.5389999999999997</v>
      </c>
      <c r="AS14" s="23">
        <v>6.4489999999999998</v>
      </c>
      <c r="AT14" s="23"/>
      <c r="AU14" s="23"/>
      <c r="AV14" s="23"/>
      <c r="AW14" s="23">
        <f>SUM(AS14:AV14)</f>
        <v>6.4489999999999998</v>
      </c>
      <c r="AY14" s="23">
        <v>6.8760000000000003</v>
      </c>
      <c r="AZ14" s="23"/>
      <c r="BA14" s="23"/>
      <c r="BB14" s="23"/>
      <c r="BC14" s="23">
        <f>SUM(AY14:BB14)</f>
        <v>6.8760000000000003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8"/>
        <v>71.774000000000001</v>
      </c>
      <c r="BX14" s="23">
        <f t="shared" si="28"/>
        <v>0</v>
      </c>
      <c r="BY14" s="23">
        <f t="shared" si="28"/>
        <v>0</v>
      </c>
      <c r="BZ14" s="23">
        <f t="shared" si="28"/>
        <v>0</v>
      </c>
      <c r="CA14" s="23">
        <f>SUM(BW14:BZ14)</f>
        <v>71.774000000000001</v>
      </c>
    </row>
    <row r="15" spans="1:81" x14ac:dyDescent="0.25">
      <c r="A15" s="34" t="s">
        <v>28</v>
      </c>
      <c r="B15" s="19" t="s">
        <v>21</v>
      </c>
      <c r="C15" s="20">
        <v>39729610</v>
      </c>
      <c r="D15" s="20"/>
      <c r="E15" s="20"/>
      <c r="F15" s="20"/>
      <c r="G15" s="21">
        <f>SUM(C15:F15)</f>
        <v>39729610</v>
      </c>
      <c r="I15" s="20">
        <v>35836535</v>
      </c>
      <c r="J15" s="20"/>
      <c r="K15" s="20"/>
      <c r="L15" s="20"/>
      <c r="M15" s="21">
        <f>SUM(I15:L15)</f>
        <v>35836535</v>
      </c>
      <c r="O15" s="20">
        <v>21915623</v>
      </c>
      <c r="P15" s="20"/>
      <c r="Q15" s="20"/>
      <c r="R15" s="20"/>
      <c r="S15" s="21">
        <f>SUM(O15:R15)</f>
        <v>21915623</v>
      </c>
      <c r="U15" s="20">
        <v>12924477</v>
      </c>
      <c r="V15" s="20"/>
      <c r="W15" s="20"/>
      <c r="X15" s="20"/>
      <c r="Y15" s="21">
        <f>SUM(U15:X15)</f>
        <v>12924477</v>
      </c>
      <c r="AA15" s="20">
        <v>921037</v>
      </c>
      <c r="AB15" s="20"/>
      <c r="AC15" s="20"/>
      <c r="AD15" s="20"/>
      <c r="AE15" s="21">
        <f>SUM(AA15:AD15)</f>
        <v>921037</v>
      </c>
      <c r="AG15" s="20">
        <v>622183</v>
      </c>
      <c r="AH15" s="20"/>
      <c r="AI15" s="20"/>
      <c r="AJ15" s="20"/>
      <c r="AK15" s="21">
        <f>SUM(AG15:AJ15)</f>
        <v>622183</v>
      </c>
      <c r="AM15" s="20">
        <v>330500</v>
      </c>
      <c r="AN15" s="20"/>
      <c r="AO15" s="20"/>
      <c r="AP15" s="20"/>
      <c r="AQ15" s="21">
        <f>SUM(AM15:AP15)</f>
        <v>330500</v>
      </c>
      <c r="AS15" s="20">
        <v>282216</v>
      </c>
      <c r="AT15" s="20"/>
      <c r="AU15" s="20"/>
      <c r="AV15" s="20"/>
      <c r="AW15" s="21">
        <f>SUM(AS15:AV15)</f>
        <v>282216</v>
      </c>
      <c r="AY15" s="20">
        <v>11029944</v>
      </c>
      <c r="AZ15" s="20"/>
      <c r="BA15" s="20"/>
      <c r="BB15" s="20"/>
      <c r="BC15" s="21">
        <f>SUM(AY15:BB15)</f>
        <v>11029944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8"/>
        <v>123592125</v>
      </c>
      <c r="BX15" s="20">
        <f t="shared" si="28"/>
        <v>0</v>
      </c>
      <c r="BY15" s="20">
        <f t="shared" si="28"/>
        <v>0</v>
      </c>
      <c r="BZ15" s="20">
        <f t="shared" si="28"/>
        <v>0</v>
      </c>
      <c r="CA15" s="21">
        <f>SUM(BW15:BZ15)</f>
        <v>123592125</v>
      </c>
    </row>
    <row r="16" spans="1:81" x14ac:dyDescent="0.25">
      <c r="A16" s="35"/>
      <c r="B16" s="19" t="s">
        <v>22</v>
      </c>
      <c r="C16" s="23">
        <v>72.292000000000002</v>
      </c>
      <c r="D16" s="23"/>
      <c r="E16" s="23"/>
      <c r="F16" s="23"/>
      <c r="G16" s="23">
        <f>SUM(C16:F16)</f>
        <v>72.292000000000002</v>
      </c>
      <c r="I16" s="23">
        <v>72.679000000000002</v>
      </c>
      <c r="J16" s="23"/>
      <c r="K16" s="23"/>
      <c r="L16" s="23"/>
      <c r="M16" s="23">
        <f>SUM(I16:L16)</f>
        <v>72.679000000000002</v>
      </c>
      <c r="O16" s="23">
        <v>72.570999999999998</v>
      </c>
      <c r="P16" s="23"/>
      <c r="Q16" s="23"/>
      <c r="R16" s="23"/>
      <c r="S16" s="23">
        <f>SUM(O16:R16)</f>
        <v>72.570999999999998</v>
      </c>
      <c r="U16" s="23">
        <v>64.310999999999993</v>
      </c>
      <c r="V16" s="23"/>
      <c r="W16" s="23"/>
      <c r="X16" s="23"/>
      <c r="Y16" s="23">
        <f>SUM(U16:X16)</f>
        <v>64.310999999999993</v>
      </c>
      <c r="AA16" s="23">
        <v>2.411</v>
      </c>
      <c r="AB16" s="23"/>
      <c r="AC16" s="23"/>
      <c r="AD16" s="23"/>
      <c r="AE16" s="23">
        <f>SUM(AA16:AD16)</f>
        <v>2.411</v>
      </c>
      <c r="AG16" s="23">
        <v>1.0349999999999999</v>
      </c>
      <c r="AH16" s="23"/>
      <c r="AI16" s="23"/>
      <c r="AJ16" s="23"/>
      <c r="AK16" s="23">
        <f>SUM(AG16:AJ16)</f>
        <v>1.0349999999999999</v>
      </c>
      <c r="AM16" s="23">
        <v>0.52700000000000002</v>
      </c>
      <c r="AN16" s="23"/>
      <c r="AO16" s="23"/>
      <c r="AP16" s="23"/>
      <c r="AQ16" s="23">
        <f>SUM(AM16:AP16)</f>
        <v>0.52700000000000002</v>
      </c>
      <c r="AS16" s="23">
        <v>0.53700000000000003</v>
      </c>
      <c r="AT16" s="23"/>
      <c r="AU16" s="23"/>
      <c r="AV16" s="23"/>
      <c r="AW16" s="23">
        <f>SUM(AS16:AV16)</f>
        <v>0.53700000000000003</v>
      </c>
      <c r="AY16" s="23">
        <v>41.097999999999999</v>
      </c>
      <c r="AZ16" s="23"/>
      <c r="BA16" s="23"/>
      <c r="BB16" s="23"/>
      <c r="BC16" s="23">
        <f>SUM(AY16:BB16)</f>
        <v>41.097999999999999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8"/>
        <v>327.46100000000001</v>
      </c>
      <c r="BX16" s="23">
        <f t="shared" si="28"/>
        <v>0</v>
      </c>
      <c r="BY16" s="23">
        <f t="shared" si="28"/>
        <v>0</v>
      </c>
      <c r="BZ16" s="23">
        <f t="shared" si="28"/>
        <v>0</v>
      </c>
      <c r="CA16" s="23">
        <f>SUM(BW16:BZ16)</f>
        <v>327.46100000000001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29"/>
      <c r="D18" s="14"/>
      <c r="E18" s="14"/>
      <c r="F18" s="14"/>
      <c r="G18" s="14"/>
    </row>
    <row r="19" spans="1:79" ht="19.5" customHeight="1" x14ac:dyDescent="0.25">
      <c r="A19" s="30" t="s">
        <v>56</v>
      </c>
      <c r="B19" s="15" t="s">
        <v>21</v>
      </c>
      <c r="C19" s="16">
        <f>C22+C24</f>
        <v>52367307</v>
      </c>
      <c r="D19" s="16">
        <f t="shared" ref="D19:F20" si="29">D22+D24</f>
        <v>5223834</v>
      </c>
      <c r="E19" s="16">
        <f t="shared" si="29"/>
        <v>58705365</v>
      </c>
      <c r="F19" s="16">
        <f t="shared" si="29"/>
        <v>13235438</v>
      </c>
      <c r="G19" s="16">
        <f>SUM(C19:F19)</f>
        <v>129531944</v>
      </c>
      <c r="I19" s="16">
        <f t="shared" ref="I19:L20" si="30">I22+I24</f>
        <v>54559526</v>
      </c>
      <c r="J19" s="16">
        <f t="shared" si="30"/>
        <v>4928199</v>
      </c>
      <c r="K19" s="16">
        <f t="shared" si="30"/>
        <v>54322895</v>
      </c>
      <c r="L19" s="16">
        <f t="shared" si="30"/>
        <v>11843657</v>
      </c>
      <c r="M19" s="16">
        <f>SUM(I19:L19)</f>
        <v>125654277</v>
      </c>
      <c r="O19" s="16">
        <f t="shared" ref="O19:R20" si="31">O22+O24</f>
        <v>54563790</v>
      </c>
      <c r="P19" s="16">
        <f t="shared" si="31"/>
        <v>5492397</v>
      </c>
      <c r="Q19" s="16">
        <f t="shared" si="31"/>
        <v>56905306</v>
      </c>
      <c r="R19" s="16">
        <f t="shared" si="31"/>
        <v>11993498</v>
      </c>
      <c r="S19" s="16">
        <f>SUM(O19:R19)</f>
        <v>128954991</v>
      </c>
      <c r="T19" s="7"/>
      <c r="U19" s="16">
        <f t="shared" ref="U19:X20" si="32">U22+U24</f>
        <v>51630504</v>
      </c>
      <c r="V19" s="16">
        <f t="shared" si="32"/>
        <v>5209407</v>
      </c>
      <c r="W19" s="16">
        <f t="shared" si="32"/>
        <v>52170219</v>
      </c>
      <c r="X19" s="16">
        <f t="shared" si="32"/>
        <v>10240130</v>
      </c>
      <c r="Y19" s="16">
        <f>SUM(U19:X19)</f>
        <v>119250260</v>
      </c>
      <c r="AA19" s="16">
        <f t="shared" ref="AA19:AD20" si="33">AA22+AA24</f>
        <v>51989256</v>
      </c>
      <c r="AB19" s="16">
        <f t="shared" si="33"/>
        <v>5352836</v>
      </c>
      <c r="AC19" s="16">
        <f t="shared" si="33"/>
        <v>54561949</v>
      </c>
      <c r="AD19" s="16">
        <f t="shared" si="33"/>
        <v>10316492</v>
      </c>
      <c r="AE19" s="16">
        <f>SUM(AA19:AD19)</f>
        <v>122220533</v>
      </c>
      <c r="AG19" s="16">
        <f t="shared" ref="AG19:AJ20" si="34">AG22+AG24</f>
        <v>59133433</v>
      </c>
      <c r="AH19" s="16">
        <f t="shared" si="34"/>
        <v>6026768</v>
      </c>
      <c r="AI19" s="16">
        <f t="shared" si="34"/>
        <v>64274397</v>
      </c>
      <c r="AJ19" s="16">
        <f t="shared" si="34"/>
        <v>12342660</v>
      </c>
      <c r="AK19" s="16">
        <f>SUM(AG19:AJ19)</f>
        <v>141777258</v>
      </c>
      <c r="AL19" s="7"/>
      <c r="AM19" s="16">
        <f t="shared" ref="AM19:AP20" si="35">AM22+AM24</f>
        <v>56095970</v>
      </c>
      <c r="AN19" s="16">
        <f t="shared" si="35"/>
        <v>6901143</v>
      </c>
      <c r="AO19" s="16">
        <f t="shared" si="35"/>
        <v>71700881</v>
      </c>
      <c r="AP19" s="16">
        <f t="shared" si="35"/>
        <v>14295469</v>
      </c>
      <c r="AQ19" s="16">
        <f>SUM(AM19:AP19)</f>
        <v>148993463</v>
      </c>
      <c r="AS19" s="16">
        <f t="shared" ref="AS19:AV20" si="36">AS22+AS24</f>
        <v>56373035</v>
      </c>
      <c r="AT19" s="16">
        <f t="shared" si="36"/>
        <v>6182833</v>
      </c>
      <c r="AU19" s="16">
        <f t="shared" si="36"/>
        <v>71206133</v>
      </c>
      <c r="AV19" s="16">
        <f t="shared" si="36"/>
        <v>13397678</v>
      </c>
      <c r="AW19" s="16">
        <f>SUM(AS19:AV19)</f>
        <v>147159679</v>
      </c>
      <c r="AY19" s="16">
        <f t="shared" ref="AY19:BB20" si="37">AY22+AY24</f>
        <v>55852511</v>
      </c>
      <c r="AZ19" s="16">
        <f t="shared" si="37"/>
        <v>6185899</v>
      </c>
      <c r="BA19" s="16">
        <f t="shared" si="37"/>
        <v>64045789</v>
      </c>
      <c r="BB19" s="16">
        <f t="shared" si="37"/>
        <v>11748995</v>
      </c>
      <c r="BC19" s="16">
        <f>SUM(AY19:BB19)</f>
        <v>137833194</v>
      </c>
      <c r="BD19" s="7"/>
      <c r="BE19" s="16">
        <f t="shared" ref="BE19:BH20" si="38">BE22+BE24</f>
        <v>0</v>
      </c>
      <c r="BF19" s="16">
        <f t="shared" si="38"/>
        <v>0</v>
      </c>
      <c r="BG19" s="16">
        <f t="shared" si="38"/>
        <v>0</v>
      </c>
      <c r="BH19" s="16">
        <f t="shared" si="38"/>
        <v>0</v>
      </c>
      <c r="BI19" s="16">
        <f>SUM(BE19:BH19)</f>
        <v>0</v>
      </c>
      <c r="BK19" s="16">
        <f t="shared" ref="BK19:BN20" si="39">BK22+BK24</f>
        <v>0</v>
      </c>
      <c r="BL19" s="16">
        <f t="shared" si="39"/>
        <v>0</v>
      </c>
      <c r="BM19" s="16">
        <f t="shared" si="39"/>
        <v>0</v>
      </c>
      <c r="BN19" s="16">
        <f t="shared" si="39"/>
        <v>0</v>
      </c>
      <c r="BO19" s="16">
        <f>SUM(BK19:BN19)</f>
        <v>0</v>
      </c>
      <c r="BQ19" s="16">
        <f t="shared" ref="BQ19:BT20" si="40">BQ22+BQ24</f>
        <v>0</v>
      </c>
      <c r="BR19" s="16">
        <f t="shared" si="40"/>
        <v>0</v>
      </c>
      <c r="BS19" s="16">
        <f t="shared" si="40"/>
        <v>0</v>
      </c>
      <c r="BT19" s="16">
        <f t="shared" si="40"/>
        <v>0</v>
      </c>
      <c r="BU19" s="16">
        <f>SUM(BQ19:BT19)</f>
        <v>0</v>
      </c>
      <c r="BW19" s="16">
        <f t="shared" ref="BW19:BZ20" si="41">BW22+BW24</f>
        <v>492565332</v>
      </c>
      <c r="BX19" s="16">
        <f t="shared" si="41"/>
        <v>51503316</v>
      </c>
      <c r="BY19" s="16">
        <f t="shared" si="41"/>
        <v>547892934</v>
      </c>
      <c r="BZ19" s="16">
        <f t="shared" si="41"/>
        <v>109414017</v>
      </c>
      <c r="CA19" s="16">
        <f>SUM(BW19:BZ19)</f>
        <v>1201375599</v>
      </c>
    </row>
    <row r="20" spans="1:79" ht="19.5" customHeight="1" x14ac:dyDescent="0.25">
      <c r="A20" s="30"/>
      <c r="B20" s="15" t="s">
        <v>22</v>
      </c>
      <c r="C20" s="18">
        <f>C23+C25</f>
        <v>9.4999999999999998E-3</v>
      </c>
      <c r="D20" s="18">
        <f t="shared" si="29"/>
        <v>6.1905000000000001</v>
      </c>
      <c r="E20" s="18">
        <f t="shared" si="29"/>
        <v>76.097099999999998</v>
      </c>
      <c r="F20" s="18">
        <f t="shared" si="29"/>
        <v>6.3612000000000002</v>
      </c>
      <c r="G20" s="18">
        <f>SUM(C20:F20)</f>
        <v>88.658299999999997</v>
      </c>
      <c r="I20" s="18">
        <f t="shared" si="30"/>
        <v>6.4999999999999997E-3</v>
      </c>
      <c r="J20" s="18">
        <f t="shared" si="30"/>
        <v>5.9654999999999996</v>
      </c>
      <c r="K20" s="18">
        <f t="shared" si="30"/>
        <v>73.22529999999999</v>
      </c>
      <c r="L20" s="18">
        <f t="shared" si="30"/>
        <v>5.5876000000000001</v>
      </c>
      <c r="M20" s="18">
        <f>SUM(I20:L20)</f>
        <v>84.784899999999979</v>
      </c>
      <c r="O20" s="18">
        <f t="shared" si="31"/>
        <v>3.3E-3</v>
      </c>
      <c r="P20" s="18">
        <f t="shared" si="31"/>
        <v>6.0510999999999999</v>
      </c>
      <c r="Q20" s="18">
        <f t="shared" si="31"/>
        <v>73.616849999999999</v>
      </c>
      <c r="R20" s="18">
        <f t="shared" si="31"/>
        <v>5.4736000000000002</v>
      </c>
      <c r="S20" s="18">
        <f>SUM(O20:R20)</f>
        <v>85.144850000000005</v>
      </c>
      <c r="U20" s="18">
        <f t="shared" si="32"/>
        <v>8.8000000000000005E-3</v>
      </c>
      <c r="V20" s="18">
        <f t="shared" si="32"/>
        <v>6.1082999999999998</v>
      </c>
      <c r="W20" s="18">
        <f t="shared" si="32"/>
        <v>71.92071</v>
      </c>
      <c r="X20" s="18">
        <f t="shared" si="32"/>
        <v>5.4242999999999997</v>
      </c>
      <c r="Y20" s="18">
        <f>SUM(U20:X20)</f>
        <v>83.462109999999996</v>
      </c>
      <c r="AA20" s="18">
        <f t="shared" si="33"/>
        <v>0.20410000000000003</v>
      </c>
      <c r="AB20" s="18">
        <f t="shared" si="33"/>
        <v>6.7667000000000002</v>
      </c>
      <c r="AC20" s="18">
        <f t="shared" si="33"/>
        <v>74.307850000000045</v>
      </c>
      <c r="AD20" s="18">
        <f t="shared" si="33"/>
        <v>5.7351000000000001</v>
      </c>
      <c r="AE20" s="18">
        <f>SUM(AA20:AD20)</f>
        <v>87.013750000000044</v>
      </c>
      <c r="AG20" s="18">
        <f t="shared" si="34"/>
        <v>9.6000000000000009E-3</v>
      </c>
      <c r="AH20" s="18">
        <f t="shared" si="34"/>
        <v>7.802999999999999</v>
      </c>
      <c r="AI20" s="18">
        <f t="shared" si="34"/>
        <v>89.724620000000002</v>
      </c>
      <c r="AJ20" s="18">
        <f t="shared" si="34"/>
        <v>7.0047000000000148</v>
      </c>
      <c r="AK20" s="18">
        <f>SUM(AG20:AJ20)</f>
        <v>104.54192000000002</v>
      </c>
      <c r="AM20" s="18">
        <f t="shared" si="35"/>
        <v>2.12E-2</v>
      </c>
      <c r="AN20" s="18">
        <f t="shared" si="35"/>
        <v>8.1644000000000005</v>
      </c>
      <c r="AO20" s="18">
        <f t="shared" si="35"/>
        <v>95.539179999999988</v>
      </c>
      <c r="AP20" s="18">
        <f t="shared" si="35"/>
        <v>7.7768000000000024</v>
      </c>
      <c r="AQ20" s="18">
        <f>SUM(AM20:AP20)</f>
        <v>111.50157999999999</v>
      </c>
      <c r="AS20" s="18">
        <f t="shared" si="36"/>
        <v>6.1999999999999998E-3</v>
      </c>
      <c r="AT20" s="18">
        <f t="shared" si="36"/>
        <v>7.3502000000000001</v>
      </c>
      <c r="AU20" s="18">
        <f t="shared" si="36"/>
        <v>94.478980000000007</v>
      </c>
      <c r="AV20" s="18">
        <f t="shared" si="36"/>
        <v>7.2327000000000004</v>
      </c>
      <c r="AW20" s="18">
        <f>SUM(AS20:AV20)</f>
        <v>109.06807999999999</v>
      </c>
      <c r="AY20" s="18">
        <f t="shared" si="37"/>
        <v>3.1205E-2</v>
      </c>
      <c r="AZ20" s="18">
        <f t="shared" si="37"/>
        <v>7.6538490000000001</v>
      </c>
      <c r="BA20" s="18">
        <f t="shared" si="37"/>
        <v>88.600847999999999</v>
      </c>
      <c r="BB20" s="18">
        <f t="shared" si="37"/>
        <v>6.4984849999999996</v>
      </c>
      <c r="BC20" s="18">
        <f>SUM(AY20:BB20)</f>
        <v>102.784387</v>
      </c>
      <c r="BE20" s="18">
        <f t="shared" si="38"/>
        <v>0</v>
      </c>
      <c r="BF20" s="18">
        <f t="shared" si="38"/>
        <v>0</v>
      </c>
      <c r="BG20" s="18">
        <f t="shared" si="38"/>
        <v>0</v>
      </c>
      <c r="BH20" s="18">
        <f t="shared" si="38"/>
        <v>0</v>
      </c>
      <c r="BI20" s="18">
        <f>SUM(BE20:BH20)</f>
        <v>0</v>
      </c>
      <c r="BK20" s="18">
        <f t="shared" si="39"/>
        <v>0</v>
      </c>
      <c r="BL20" s="18">
        <f t="shared" si="39"/>
        <v>0</v>
      </c>
      <c r="BM20" s="18">
        <f t="shared" si="39"/>
        <v>0</v>
      </c>
      <c r="BN20" s="18">
        <f t="shared" si="39"/>
        <v>0</v>
      </c>
      <c r="BO20" s="18">
        <f>SUM(BK20:BN20)</f>
        <v>0</v>
      </c>
      <c r="BQ20" s="18">
        <f t="shared" si="40"/>
        <v>0</v>
      </c>
      <c r="BR20" s="18">
        <f t="shared" si="40"/>
        <v>0</v>
      </c>
      <c r="BS20" s="18">
        <f t="shared" si="40"/>
        <v>0</v>
      </c>
      <c r="BT20" s="18">
        <f t="shared" si="40"/>
        <v>0</v>
      </c>
      <c r="BU20" s="18">
        <f>SUM(BQ20:BT20)</f>
        <v>0</v>
      </c>
      <c r="BW20" s="18">
        <f t="shared" si="41"/>
        <v>0.30040499999999998</v>
      </c>
      <c r="BX20" s="18">
        <f t="shared" si="41"/>
        <v>62.053548999999997</v>
      </c>
      <c r="BY20" s="18">
        <f t="shared" si="41"/>
        <v>737.511438</v>
      </c>
      <c r="BZ20" s="18">
        <f t="shared" si="41"/>
        <v>57.09448500000002</v>
      </c>
      <c r="CA20" s="18">
        <f>SUM(BW20:BZ20)</f>
        <v>856.95987700000001</v>
      </c>
    </row>
    <row r="21" spans="1:79" x14ac:dyDescent="0.25">
      <c r="A21" s="39" t="s">
        <v>26</v>
      </c>
      <c r="B21" s="40"/>
      <c r="C21" s="40"/>
      <c r="D21" s="40"/>
      <c r="E21" s="40"/>
      <c r="F21" s="40"/>
      <c r="G21" s="40"/>
    </row>
    <row r="22" spans="1:79" x14ac:dyDescent="0.25">
      <c r="A22" s="33" t="s">
        <v>30</v>
      </c>
      <c r="B22" s="19" t="s">
        <v>21</v>
      </c>
      <c r="C22" s="20">
        <v>52367307</v>
      </c>
      <c r="D22" s="20">
        <v>5220035</v>
      </c>
      <c r="E22" s="20">
        <v>58445534</v>
      </c>
      <c r="F22" s="20">
        <v>13227701</v>
      </c>
      <c r="G22" s="21">
        <f>SUM(C22:F22)</f>
        <v>129260577</v>
      </c>
      <c r="I22" s="20">
        <v>54559526</v>
      </c>
      <c r="J22" s="20">
        <v>4924834</v>
      </c>
      <c r="K22" s="20">
        <v>54098294</v>
      </c>
      <c r="L22" s="20">
        <v>11836354</v>
      </c>
      <c r="M22" s="21">
        <f>SUM(I22:L22)</f>
        <v>125419008</v>
      </c>
      <c r="O22" s="20">
        <v>54563790</v>
      </c>
      <c r="P22" s="20">
        <v>5488111</v>
      </c>
      <c r="Q22" s="20">
        <v>56712527</v>
      </c>
      <c r="R22" s="20">
        <v>11985615</v>
      </c>
      <c r="S22" s="21">
        <f>SUM(O22:R22)</f>
        <v>128750043</v>
      </c>
      <c r="U22" s="20">
        <v>51630504</v>
      </c>
      <c r="V22" s="20">
        <v>5206090</v>
      </c>
      <c r="W22" s="20">
        <v>51996425</v>
      </c>
      <c r="X22" s="20">
        <v>10232373</v>
      </c>
      <c r="Y22" s="21">
        <f>SUM(U22:X22)</f>
        <v>119065392</v>
      </c>
      <c r="AA22" s="20">
        <v>51989256</v>
      </c>
      <c r="AB22" s="20">
        <v>5349435</v>
      </c>
      <c r="AC22" s="20">
        <v>54399098</v>
      </c>
      <c r="AD22" s="20">
        <v>10307681</v>
      </c>
      <c r="AE22" s="21">
        <f>SUM(AA22:AD22)</f>
        <v>122045470</v>
      </c>
      <c r="AG22" s="20">
        <v>59133433</v>
      </c>
      <c r="AH22" s="20">
        <v>6023770</v>
      </c>
      <c r="AI22" s="20">
        <v>64070405</v>
      </c>
      <c r="AJ22" s="20">
        <v>12333922</v>
      </c>
      <c r="AK22" s="21">
        <f>SUM(AG22:AJ22)</f>
        <v>141561530</v>
      </c>
      <c r="AM22" s="20">
        <v>56095970</v>
      </c>
      <c r="AN22" s="20">
        <v>6898485</v>
      </c>
      <c r="AO22" s="20">
        <v>71451580</v>
      </c>
      <c r="AP22" s="20">
        <v>14285510</v>
      </c>
      <c r="AQ22" s="21">
        <f>SUM(AM22:AP22)</f>
        <v>148731545</v>
      </c>
      <c r="AS22" s="20">
        <v>56373035</v>
      </c>
      <c r="AT22" s="20">
        <v>6180319</v>
      </c>
      <c r="AU22" s="20">
        <v>70630023</v>
      </c>
      <c r="AV22" s="20">
        <v>13378839</v>
      </c>
      <c r="AW22" s="21">
        <f>SUM(AS22:AV22)</f>
        <v>146562216</v>
      </c>
      <c r="AY22" s="20">
        <v>55852511</v>
      </c>
      <c r="AZ22" s="20">
        <v>6183381</v>
      </c>
      <c r="BA22" s="20">
        <v>63593105</v>
      </c>
      <c r="BB22" s="20">
        <v>11731212</v>
      </c>
      <c r="BC22" s="21">
        <f>SUM(AY22:BB22)</f>
        <v>137360209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2">C22+I22+O22+U22+AA22+AG22+AM22+AS22+AY22+BE22+BK22+BQ22</f>
        <v>492565332</v>
      </c>
      <c r="BX22" s="20">
        <f t="shared" si="42"/>
        <v>51474460</v>
      </c>
      <c r="BY22" s="20">
        <f t="shared" si="42"/>
        <v>545396991</v>
      </c>
      <c r="BZ22" s="20">
        <f t="shared" si="42"/>
        <v>109319207</v>
      </c>
      <c r="CA22" s="21">
        <f>SUM(BW22:BZ22)</f>
        <v>1198755990</v>
      </c>
    </row>
    <row r="23" spans="1:79" x14ac:dyDescent="0.25">
      <c r="A23" s="33"/>
      <c r="B23" s="19" t="s">
        <v>22</v>
      </c>
      <c r="C23" s="23">
        <v>9.4999999999999998E-3</v>
      </c>
      <c r="D23" s="23">
        <v>6.1905000000000001</v>
      </c>
      <c r="E23" s="23">
        <v>75.205100000000002</v>
      </c>
      <c r="F23" s="23">
        <v>6.3612000000000002</v>
      </c>
      <c r="G23" s="23">
        <f>SUM(C23:F23)</f>
        <v>87.766300000000001</v>
      </c>
      <c r="I23" s="23">
        <v>6.4999999999999997E-3</v>
      </c>
      <c r="J23" s="23">
        <v>5.9654999999999996</v>
      </c>
      <c r="K23" s="23">
        <v>72.408199999999994</v>
      </c>
      <c r="L23" s="23">
        <v>5.5876000000000001</v>
      </c>
      <c r="M23" s="23">
        <f>SUM(I23:L23)</f>
        <v>83.967799999999983</v>
      </c>
      <c r="O23" s="23">
        <v>3.3E-3</v>
      </c>
      <c r="P23" s="23">
        <v>6.0510999999999999</v>
      </c>
      <c r="Q23" s="23">
        <v>72.871700000000004</v>
      </c>
      <c r="R23" s="23">
        <v>5.4736000000000002</v>
      </c>
      <c r="S23" s="23">
        <f>SUM(O23:R23)</f>
        <v>84.39970000000001</v>
      </c>
      <c r="U23" s="23">
        <v>8.8000000000000005E-3</v>
      </c>
      <c r="V23" s="23">
        <v>6.1082999999999998</v>
      </c>
      <c r="W23" s="23">
        <v>71.437799999999996</v>
      </c>
      <c r="X23" s="23">
        <v>5.4242999999999997</v>
      </c>
      <c r="Y23" s="23">
        <f>SUM(U23:X23)</f>
        <v>82.979199999999992</v>
      </c>
      <c r="AA23" s="23">
        <v>0.20410000000000003</v>
      </c>
      <c r="AB23" s="23">
        <v>6.7667000000000002</v>
      </c>
      <c r="AC23" s="23">
        <v>73.98150000000004</v>
      </c>
      <c r="AD23" s="23">
        <v>5.7351000000000001</v>
      </c>
      <c r="AE23" s="23">
        <f>SUM(AA23:AD23)</f>
        <v>86.687400000000039</v>
      </c>
      <c r="AG23" s="23">
        <v>9.6000000000000009E-3</v>
      </c>
      <c r="AH23" s="23">
        <v>7.802999999999999</v>
      </c>
      <c r="AI23" s="23">
        <v>89.357200000000006</v>
      </c>
      <c r="AJ23" s="23">
        <v>7.0047000000000148</v>
      </c>
      <c r="AK23" s="23">
        <f>SUM(AG23:AJ23)</f>
        <v>104.17450000000002</v>
      </c>
      <c r="AM23" s="23">
        <v>2.12E-2</v>
      </c>
      <c r="AN23" s="23">
        <v>8.1644000000000005</v>
      </c>
      <c r="AO23" s="23">
        <v>95.153599999999983</v>
      </c>
      <c r="AP23" s="23">
        <v>7.7768000000000024</v>
      </c>
      <c r="AQ23" s="23">
        <f>SUM(AM23:AP23)</f>
        <v>111.11599999999999</v>
      </c>
      <c r="AS23" s="23">
        <v>6.1999999999999998E-3</v>
      </c>
      <c r="AT23" s="23">
        <v>7.3502000000000001</v>
      </c>
      <c r="AU23" s="23">
        <v>94.0869</v>
      </c>
      <c r="AV23" s="23">
        <v>7.2327000000000004</v>
      </c>
      <c r="AW23" s="23">
        <f>SUM(AS23:AV23)</f>
        <v>108.67599999999999</v>
      </c>
      <c r="AY23" s="23">
        <v>3.1205E-2</v>
      </c>
      <c r="AZ23" s="23">
        <v>7.6538490000000001</v>
      </c>
      <c r="BA23" s="23">
        <v>88.209537999999995</v>
      </c>
      <c r="BB23" s="23">
        <v>6.4984849999999996</v>
      </c>
      <c r="BC23" s="23">
        <f>SUM(AY23:BB23)</f>
        <v>102.39307699999999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2"/>
        <v>0.30040499999999998</v>
      </c>
      <c r="BX23" s="23">
        <f t="shared" si="42"/>
        <v>62.053548999999997</v>
      </c>
      <c r="BY23" s="23">
        <f t="shared" si="42"/>
        <v>732.71153800000002</v>
      </c>
      <c r="BZ23" s="23">
        <f t="shared" si="42"/>
        <v>57.09448500000002</v>
      </c>
      <c r="CA23" s="23">
        <f>SUM(BW23:BZ23)</f>
        <v>852.15997700000003</v>
      </c>
    </row>
    <row r="24" spans="1:79" x14ac:dyDescent="0.25">
      <c r="A24" s="34" t="s">
        <v>75</v>
      </c>
      <c r="B24" s="19" t="s">
        <v>21</v>
      </c>
      <c r="C24" s="20"/>
      <c r="D24" s="20">
        <v>3799</v>
      </c>
      <c r="E24" s="20">
        <v>259831</v>
      </c>
      <c r="F24" s="20">
        <v>7737</v>
      </c>
      <c r="G24" s="21">
        <f>SUM(C24:F24)</f>
        <v>271367</v>
      </c>
      <c r="I24" s="20"/>
      <c r="J24" s="20">
        <v>3365</v>
      </c>
      <c r="K24" s="20">
        <v>224601</v>
      </c>
      <c r="L24" s="20">
        <v>7303</v>
      </c>
      <c r="M24" s="21">
        <f>SUM(I24:L24)</f>
        <v>235269</v>
      </c>
      <c r="O24" s="20"/>
      <c r="P24" s="20">
        <v>4286</v>
      </c>
      <c r="Q24" s="20">
        <v>192779</v>
      </c>
      <c r="R24" s="20">
        <v>7883</v>
      </c>
      <c r="S24" s="21">
        <f>SUM(O24:R24)</f>
        <v>204948</v>
      </c>
      <c r="U24" s="20"/>
      <c r="V24" s="20">
        <v>3317</v>
      </c>
      <c r="W24" s="20">
        <v>173794</v>
      </c>
      <c r="X24" s="20">
        <v>7757</v>
      </c>
      <c r="Y24" s="21">
        <f>SUM(U24:X24)</f>
        <v>184868</v>
      </c>
      <c r="AA24" s="20"/>
      <c r="AB24" s="20">
        <v>3401</v>
      </c>
      <c r="AC24" s="20">
        <v>162851</v>
      </c>
      <c r="AD24" s="20">
        <v>8811</v>
      </c>
      <c r="AE24" s="21">
        <f>SUM(AA24:AD24)</f>
        <v>175063</v>
      </c>
      <c r="AG24" s="20"/>
      <c r="AH24" s="20">
        <v>2998</v>
      </c>
      <c r="AI24" s="20">
        <v>203992</v>
      </c>
      <c r="AJ24" s="20">
        <v>8738</v>
      </c>
      <c r="AK24" s="21">
        <f>SUM(AG24:AJ24)</f>
        <v>215728</v>
      </c>
      <c r="AM24" s="20"/>
      <c r="AN24" s="20">
        <v>2658</v>
      </c>
      <c r="AO24" s="20">
        <v>249301</v>
      </c>
      <c r="AP24" s="20">
        <v>9959</v>
      </c>
      <c r="AQ24" s="21">
        <f>SUM(AM24:AP24)</f>
        <v>261918</v>
      </c>
      <c r="AS24" s="20"/>
      <c r="AT24" s="20">
        <v>2514</v>
      </c>
      <c r="AU24" s="20">
        <v>576110</v>
      </c>
      <c r="AV24" s="20">
        <v>18839</v>
      </c>
      <c r="AW24" s="21">
        <f>SUM(AS24:AV24)</f>
        <v>597463</v>
      </c>
      <c r="AY24" s="20"/>
      <c r="AZ24" s="20">
        <v>2518</v>
      </c>
      <c r="BA24" s="20">
        <v>452684</v>
      </c>
      <c r="BB24" s="20">
        <v>17783</v>
      </c>
      <c r="BC24" s="21">
        <f>SUM(AY24:BB24)</f>
        <v>472985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2"/>
        <v>0</v>
      </c>
      <c r="BX24" s="20">
        <f t="shared" si="42"/>
        <v>28856</v>
      </c>
      <c r="BY24" s="20">
        <f t="shared" si="42"/>
        <v>2495943</v>
      </c>
      <c r="BZ24" s="20">
        <f t="shared" si="42"/>
        <v>94810</v>
      </c>
      <c r="CA24" s="21">
        <f>SUM(BW24:BZ24)</f>
        <v>2619609</v>
      </c>
    </row>
    <row r="25" spans="1:79" x14ac:dyDescent="0.25">
      <c r="A25" s="35"/>
      <c r="B25" s="19" t="s">
        <v>22</v>
      </c>
      <c r="C25" s="23"/>
      <c r="D25" s="23"/>
      <c r="E25" s="23">
        <v>0.89200000000000002</v>
      </c>
      <c r="F25" s="23"/>
      <c r="G25" s="23">
        <f>SUM(C25:F25)</f>
        <v>0.89200000000000002</v>
      </c>
      <c r="I25" s="23"/>
      <c r="J25" s="23"/>
      <c r="K25" s="23">
        <v>0.81710000000000005</v>
      </c>
      <c r="L25" s="23"/>
      <c r="M25" s="23">
        <f>SUM(I25:L25)</f>
        <v>0.81710000000000005</v>
      </c>
      <c r="O25" s="23"/>
      <c r="P25" s="23"/>
      <c r="Q25" s="23">
        <v>0.74514999999999998</v>
      </c>
      <c r="R25" s="23"/>
      <c r="S25" s="23">
        <f>SUM(O25:R25)</f>
        <v>0.74514999999999998</v>
      </c>
      <c r="U25" s="23"/>
      <c r="V25" s="23"/>
      <c r="W25" s="23">
        <v>0.48291000000000001</v>
      </c>
      <c r="X25" s="23"/>
      <c r="Y25" s="23">
        <f>SUM(U25:X25)</f>
        <v>0.48291000000000001</v>
      </c>
      <c r="AA25" s="23"/>
      <c r="AB25" s="23"/>
      <c r="AC25" s="23">
        <v>0.32635000000000003</v>
      </c>
      <c r="AD25" s="23"/>
      <c r="AE25" s="23">
        <f>SUM(AA25:AD25)</f>
        <v>0.32635000000000003</v>
      </c>
      <c r="AG25" s="23"/>
      <c r="AH25" s="23"/>
      <c r="AI25" s="23">
        <v>0.36742000000000002</v>
      </c>
      <c r="AJ25" s="23"/>
      <c r="AK25" s="23">
        <f>SUM(AG25:AJ25)</f>
        <v>0.36742000000000002</v>
      </c>
      <c r="AM25" s="23"/>
      <c r="AN25" s="23"/>
      <c r="AO25" s="23">
        <v>0.38557999999999998</v>
      </c>
      <c r="AP25" s="23"/>
      <c r="AQ25" s="23">
        <f>SUM(AM25:AP25)</f>
        <v>0.38557999999999998</v>
      </c>
      <c r="AS25" s="23"/>
      <c r="AT25" s="23"/>
      <c r="AU25" s="23">
        <v>0.39207999999999998</v>
      </c>
      <c r="AV25" s="23"/>
      <c r="AW25" s="23">
        <f>SUM(AS25:AV25)</f>
        <v>0.39207999999999998</v>
      </c>
      <c r="AY25" s="23"/>
      <c r="AZ25" s="23"/>
      <c r="BA25" s="23">
        <v>0.39130999999999999</v>
      </c>
      <c r="BB25" s="23"/>
      <c r="BC25" s="23">
        <f>SUM(AY25:BB25)</f>
        <v>0.39130999999999999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2"/>
        <v>0</v>
      </c>
      <c r="BX25" s="23">
        <f t="shared" si="42"/>
        <v>0</v>
      </c>
      <c r="BY25" s="23">
        <f t="shared" si="42"/>
        <v>4.7999000000000001</v>
      </c>
      <c r="BZ25" s="23">
        <f t="shared" si="42"/>
        <v>0</v>
      </c>
      <c r="CA25" s="23">
        <f>SUM(BW25:BZ25)</f>
        <v>4.7999000000000001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31</v>
      </c>
      <c r="B27" s="24"/>
      <c r="C27" s="24"/>
      <c r="D27" s="24"/>
      <c r="E27" s="24"/>
      <c r="F27" s="24"/>
      <c r="G27" s="24"/>
    </row>
    <row r="28" spans="1:79" x14ac:dyDescent="0.25">
      <c r="A28" s="30" t="s">
        <v>32</v>
      </c>
      <c r="B28" s="15" t="s">
        <v>21</v>
      </c>
      <c r="C28" s="16">
        <f t="shared" ref="C28:F29" si="43">C31+C33</f>
        <v>18265461</v>
      </c>
      <c r="D28" s="16">
        <f t="shared" si="43"/>
        <v>1457891</v>
      </c>
      <c r="E28" s="16">
        <f t="shared" si="43"/>
        <v>14083678</v>
      </c>
      <c r="F28" s="16">
        <f t="shared" si="43"/>
        <v>8118797</v>
      </c>
      <c r="G28" s="17">
        <f>SUM(C28:F28)</f>
        <v>41925827</v>
      </c>
      <c r="I28" s="16">
        <f t="shared" ref="I28:L29" si="44">I31+I33</f>
        <v>17246397</v>
      </c>
      <c r="J28" s="16">
        <f t="shared" si="44"/>
        <v>1265271</v>
      </c>
      <c r="K28" s="16">
        <f t="shared" si="44"/>
        <v>12790820</v>
      </c>
      <c r="L28" s="16">
        <f t="shared" si="44"/>
        <v>7236954</v>
      </c>
      <c r="M28" s="17">
        <f>SUM(I28:L28)</f>
        <v>38539442</v>
      </c>
      <c r="O28" s="16">
        <f t="shared" ref="O28:R29" si="45">O31+O33</f>
        <v>18335665</v>
      </c>
      <c r="P28" s="16">
        <f t="shared" si="45"/>
        <v>1154093</v>
      </c>
      <c r="Q28" s="16">
        <f t="shared" si="45"/>
        <v>12583171</v>
      </c>
      <c r="R28" s="16">
        <f t="shared" si="45"/>
        <v>7545040</v>
      </c>
      <c r="S28" s="17">
        <f>SUM(O28:R28)</f>
        <v>39617969</v>
      </c>
      <c r="T28" s="7"/>
      <c r="U28" s="16">
        <f t="shared" ref="U28:X29" si="46">U31+U33</f>
        <v>14822411</v>
      </c>
      <c r="V28" s="16">
        <f t="shared" si="46"/>
        <v>844958</v>
      </c>
      <c r="W28" s="16">
        <f t="shared" si="46"/>
        <v>10407692</v>
      </c>
      <c r="X28" s="16">
        <f t="shared" si="46"/>
        <v>5119816</v>
      </c>
      <c r="Y28" s="17">
        <f>SUM(U28:X28)</f>
        <v>31194877</v>
      </c>
      <c r="AA28" s="16">
        <f t="shared" ref="AA28:AD29" si="47">AA31+AA33</f>
        <v>15633121</v>
      </c>
      <c r="AB28" s="16">
        <f t="shared" si="47"/>
        <v>936458</v>
      </c>
      <c r="AC28" s="16">
        <f t="shared" si="47"/>
        <v>10422611</v>
      </c>
      <c r="AD28" s="16">
        <f t="shared" si="47"/>
        <v>4616394</v>
      </c>
      <c r="AE28" s="17">
        <f>SUM(AA28:AD28)</f>
        <v>31608584</v>
      </c>
      <c r="AG28" s="16">
        <f t="shared" ref="AG28:AJ29" si="48">AG31+AG33</f>
        <v>16278171</v>
      </c>
      <c r="AH28" s="16">
        <f t="shared" si="48"/>
        <v>1110410</v>
      </c>
      <c r="AI28" s="16">
        <f t="shared" si="48"/>
        <v>11400273</v>
      </c>
      <c r="AJ28" s="16">
        <f t="shared" si="48"/>
        <v>5477840</v>
      </c>
      <c r="AK28" s="17">
        <f>SUM(AG28:AJ28)</f>
        <v>34266694</v>
      </c>
      <c r="AL28" s="7"/>
      <c r="AM28" s="16">
        <f t="shared" ref="AM28:AP29" si="49">AM31+AM33</f>
        <v>16360175</v>
      </c>
      <c r="AN28" s="16">
        <f t="shared" si="49"/>
        <v>1379373</v>
      </c>
      <c r="AO28" s="16">
        <f t="shared" si="49"/>
        <v>12511477</v>
      </c>
      <c r="AP28" s="16">
        <f t="shared" si="49"/>
        <v>6073106</v>
      </c>
      <c r="AQ28" s="17">
        <f>SUM(AM28:AP28)</f>
        <v>36324131</v>
      </c>
      <c r="AS28" s="16">
        <f t="shared" ref="AS28:AV29" si="50">AS31+AS33</f>
        <v>13677273</v>
      </c>
      <c r="AT28" s="16">
        <f t="shared" si="50"/>
        <v>1167036</v>
      </c>
      <c r="AU28" s="16">
        <f t="shared" si="50"/>
        <v>12122795</v>
      </c>
      <c r="AV28" s="16">
        <f t="shared" si="50"/>
        <v>5648833</v>
      </c>
      <c r="AW28" s="17">
        <f>SUM(AS28:AV28)</f>
        <v>32615937</v>
      </c>
      <c r="AY28" s="16">
        <f t="shared" ref="AY28:BB29" si="51">AY31+AY33</f>
        <v>13217220</v>
      </c>
      <c r="AZ28" s="16">
        <f>AZ31+AZ33</f>
        <v>1006263</v>
      </c>
      <c r="BA28" s="16">
        <f>BA31+BA33</f>
        <v>10850058</v>
      </c>
      <c r="BB28" s="16">
        <f t="shared" si="51"/>
        <v>4980905</v>
      </c>
      <c r="BC28" s="17">
        <f>SUM(AY28:BB28)</f>
        <v>30054446</v>
      </c>
      <c r="BD28" s="7"/>
      <c r="BE28" s="16">
        <f t="shared" ref="BE28:BH29" si="52">BE31+BE33</f>
        <v>0</v>
      </c>
      <c r="BF28" s="16">
        <f t="shared" si="52"/>
        <v>0</v>
      </c>
      <c r="BG28" s="16">
        <f t="shared" si="52"/>
        <v>0</v>
      </c>
      <c r="BH28" s="16">
        <f t="shared" si="52"/>
        <v>0</v>
      </c>
      <c r="BI28" s="17">
        <f>SUM(BE28:BH28)</f>
        <v>0</v>
      </c>
      <c r="BK28" s="16">
        <f t="shared" ref="BK28:BN29" si="53">BK31+BK33</f>
        <v>0</v>
      </c>
      <c r="BL28" s="16">
        <f t="shared" si="53"/>
        <v>0</v>
      </c>
      <c r="BM28" s="16">
        <f t="shared" si="53"/>
        <v>0</v>
      </c>
      <c r="BN28" s="16">
        <f t="shared" si="53"/>
        <v>0</v>
      </c>
      <c r="BO28" s="17">
        <f>SUM(BK28:BN28)</f>
        <v>0</v>
      </c>
      <c r="BQ28" s="16">
        <f t="shared" ref="BQ28:BT29" si="54">BQ31+BQ33</f>
        <v>0</v>
      </c>
      <c r="BR28" s="16">
        <f t="shared" si="54"/>
        <v>0</v>
      </c>
      <c r="BS28" s="16">
        <f t="shared" si="54"/>
        <v>0</v>
      </c>
      <c r="BT28" s="16">
        <f t="shared" si="54"/>
        <v>0</v>
      </c>
      <c r="BU28" s="17">
        <f>SUM(BQ28:BT28)</f>
        <v>0</v>
      </c>
      <c r="BW28" s="16">
        <f t="shared" ref="BW28:BZ29" si="55">BW31+BW33</f>
        <v>143835894</v>
      </c>
      <c r="BX28" s="16">
        <f t="shared" si="55"/>
        <v>10321753</v>
      </c>
      <c r="BY28" s="16">
        <f t="shared" si="55"/>
        <v>107172575</v>
      </c>
      <c r="BZ28" s="16">
        <f t="shared" si="55"/>
        <v>54817685</v>
      </c>
      <c r="CA28" s="17">
        <f>SUM(BW28:BZ28)</f>
        <v>316147907</v>
      </c>
    </row>
    <row r="29" spans="1:79" x14ac:dyDescent="0.25">
      <c r="A29" s="30"/>
      <c r="B29" s="15" t="s">
        <v>22</v>
      </c>
      <c r="C29" s="18">
        <f t="shared" si="43"/>
        <v>15.234999999999999</v>
      </c>
      <c r="D29" s="18">
        <f t="shared" si="43"/>
        <v>1.4350000000000001</v>
      </c>
      <c r="E29" s="18">
        <f t="shared" si="43"/>
        <v>0</v>
      </c>
      <c r="F29" s="18">
        <f t="shared" si="43"/>
        <v>0</v>
      </c>
      <c r="G29" s="18">
        <f>SUM(C29:F29)</f>
        <v>16.669999999999998</v>
      </c>
      <c r="I29" s="18">
        <f t="shared" si="44"/>
        <v>15.324</v>
      </c>
      <c r="J29" s="18">
        <f t="shared" si="44"/>
        <v>1.5209999999999999</v>
      </c>
      <c r="K29" s="18">
        <f t="shared" si="44"/>
        <v>0</v>
      </c>
      <c r="L29" s="18">
        <f t="shared" si="44"/>
        <v>0</v>
      </c>
      <c r="M29" s="18">
        <f>SUM(I29:L29)</f>
        <v>16.844999999999999</v>
      </c>
      <c r="O29" s="18">
        <f t="shared" si="45"/>
        <v>16.478000000000002</v>
      </c>
      <c r="P29" s="18">
        <f t="shared" si="45"/>
        <v>1.3919999999999999</v>
      </c>
      <c r="Q29" s="18">
        <f t="shared" si="45"/>
        <v>0</v>
      </c>
      <c r="R29" s="18">
        <f t="shared" si="45"/>
        <v>0</v>
      </c>
      <c r="S29" s="18">
        <f>SUM(O29:R29)</f>
        <v>17.87</v>
      </c>
      <c r="U29" s="18">
        <f t="shared" si="46"/>
        <v>15.037000000000001</v>
      </c>
      <c r="V29" s="18">
        <f t="shared" si="46"/>
        <v>1.202</v>
      </c>
      <c r="W29" s="18">
        <f t="shared" si="46"/>
        <v>0</v>
      </c>
      <c r="X29" s="18">
        <f t="shared" si="46"/>
        <v>0</v>
      </c>
      <c r="Y29" s="18">
        <f>SUM(U29:X29)</f>
        <v>16.239000000000001</v>
      </c>
      <c r="AA29" s="18">
        <f t="shared" si="47"/>
        <v>15.554</v>
      </c>
      <c r="AB29" s="18">
        <f t="shared" si="47"/>
        <v>1.3620000000000001</v>
      </c>
      <c r="AC29" s="18">
        <f t="shared" si="47"/>
        <v>0</v>
      </c>
      <c r="AD29" s="18">
        <f t="shared" si="47"/>
        <v>0</v>
      </c>
      <c r="AE29" s="18">
        <f>SUM(AA29:AD29)</f>
        <v>16.916</v>
      </c>
      <c r="AG29" s="18">
        <f t="shared" si="48"/>
        <v>16.289000000000001</v>
      </c>
      <c r="AH29" s="18">
        <f t="shared" si="48"/>
        <v>1.706</v>
      </c>
      <c r="AI29" s="18">
        <f t="shared" si="48"/>
        <v>0</v>
      </c>
      <c r="AJ29" s="18">
        <f t="shared" si="48"/>
        <v>0</v>
      </c>
      <c r="AK29" s="18">
        <f>SUM(AG29:AJ29)</f>
        <v>17.995000000000001</v>
      </c>
      <c r="AM29" s="18">
        <f t="shared" si="49"/>
        <v>15.587</v>
      </c>
      <c r="AN29" s="18">
        <f t="shared" si="49"/>
        <v>2.008</v>
      </c>
      <c r="AO29" s="18">
        <f t="shared" si="49"/>
        <v>0</v>
      </c>
      <c r="AP29" s="18">
        <f t="shared" si="49"/>
        <v>0</v>
      </c>
      <c r="AQ29" s="18">
        <f>SUM(AM29:AP29)</f>
        <v>17.594999999999999</v>
      </c>
      <c r="AS29" s="18">
        <f t="shared" si="50"/>
        <v>12.231</v>
      </c>
      <c r="AT29" s="18">
        <f t="shared" si="50"/>
        <v>1.7769999999999999</v>
      </c>
      <c r="AU29" s="18">
        <f t="shared" si="50"/>
        <v>0</v>
      </c>
      <c r="AV29" s="18">
        <f t="shared" si="50"/>
        <v>0</v>
      </c>
      <c r="AW29" s="18">
        <f>SUM(AS29:AV29)</f>
        <v>14.007999999999999</v>
      </c>
      <c r="AY29" s="18">
        <f t="shared" si="51"/>
        <v>12.693</v>
      </c>
      <c r="AZ29" s="18">
        <f t="shared" si="51"/>
        <v>1.516</v>
      </c>
      <c r="BA29" s="18">
        <f t="shared" si="51"/>
        <v>0</v>
      </c>
      <c r="BB29" s="18">
        <f t="shared" si="51"/>
        <v>0</v>
      </c>
      <c r="BC29" s="18">
        <f>SUM(AY29:BB29)</f>
        <v>14.209</v>
      </c>
      <c r="BE29" s="18">
        <f t="shared" si="52"/>
        <v>0</v>
      </c>
      <c r="BF29" s="18">
        <f t="shared" si="52"/>
        <v>0</v>
      </c>
      <c r="BG29" s="18">
        <f t="shared" si="52"/>
        <v>0</v>
      </c>
      <c r="BH29" s="18">
        <f t="shared" si="52"/>
        <v>0</v>
      </c>
      <c r="BI29" s="18">
        <f>SUM(BE29:BH29)</f>
        <v>0</v>
      </c>
      <c r="BK29" s="18">
        <f t="shared" si="53"/>
        <v>0</v>
      </c>
      <c r="BL29" s="18">
        <f t="shared" si="53"/>
        <v>0</v>
      </c>
      <c r="BM29" s="18">
        <f t="shared" si="53"/>
        <v>0</v>
      </c>
      <c r="BN29" s="18">
        <f t="shared" si="53"/>
        <v>0</v>
      </c>
      <c r="BO29" s="18">
        <f>SUM(BK29:BN29)</f>
        <v>0</v>
      </c>
      <c r="BQ29" s="18">
        <f t="shared" si="54"/>
        <v>0</v>
      </c>
      <c r="BR29" s="18">
        <f t="shared" si="54"/>
        <v>0</v>
      </c>
      <c r="BS29" s="18">
        <f t="shared" si="54"/>
        <v>0</v>
      </c>
      <c r="BT29" s="18">
        <f t="shared" si="54"/>
        <v>0</v>
      </c>
      <c r="BU29" s="18">
        <f>SUM(BQ29:BT29)</f>
        <v>0</v>
      </c>
      <c r="BW29" s="18">
        <f t="shared" si="55"/>
        <v>134.428</v>
      </c>
      <c r="BX29" s="18">
        <f t="shared" si="55"/>
        <v>13.919</v>
      </c>
      <c r="BY29" s="18">
        <f t="shared" si="55"/>
        <v>0</v>
      </c>
      <c r="BZ29" s="18">
        <f t="shared" si="55"/>
        <v>0</v>
      </c>
      <c r="CA29" s="18">
        <f>SUM(BW29:BZ29)</f>
        <v>148.34700000000001</v>
      </c>
    </row>
    <row r="30" spans="1:79" x14ac:dyDescent="0.25">
      <c r="A30" s="39" t="s">
        <v>26</v>
      </c>
      <c r="B30" s="40"/>
      <c r="C30" s="40"/>
      <c r="D30" s="40"/>
      <c r="E30" s="40"/>
      <c r="F30" s="40"/>
      <c r="G30" s="40"/>
    </row>
    <row r="31" spans="1:79" x14ac:dyDescent="0.25">
      <c r="A31" s="34" t="s">
        <v>33</v>
      </c>
      <c r="B31" s="19" t="s">
        <v>21</v>
      </c>
      <c r="C31" s="20">
        <v>16955537</v>
      </c>
      <c r="D31" s="20">
        <v>1457891</v>
      </c>
      <c r="E31" s="20">
        <v>2705020</v>
      </c>
      <c r="F31" s="20">
        <v>1532851</v>
      </c>
      <c r="G31" s="21">
        <f>SUM(C31:F31)</f>
        <v>22651299</v>
      </c>
      <c r="I31" s="20">
        <v>16032719</v>
      </c>
      <c r="J31" s="20">
        <v>1265271</v>
      </c>
      <c r="K31" s="20">
        <v>2537344</v>
      </c>
      <c r="L31" s="20">
        <v>1397520</v>
      </c>
      <c r="M31" s="21">
        <f>SUM(I31:L31)</f>
        <v>21232854</v>
      </c>
      <c r="O31" s="20">
        <v>17198046</v>
      </c>
      <c r="P31" s="20">
        <v>1154093</v>
      </c>
      <c r="Q31" s="20">
        <v>2608864</v>
      </c>
      <c r="R31" s="20">
        <v>1483580</v>
      </c>
      <c r="S31" s="21">
        <f>SUM(O31:R31)</f>
        <v>22444583</v>
      </c>
      <c r="U31" s="20">
        <v>14312886</v>
      </c>
      <c r="V31" s="20">
        <v>844958</v>
      </c>
      <c r="W31" s="20">
        <v>2369005</v>
      </c>
      <c r="X31" s="20">
        <v>1223977</v>
      </c>
      <c r="Y31" s="21">
        <f>SUM(U31:X31)</f>
        <v>18750826</v>
      </c>
      <c r="AA31" s="20">
        <v>15159896</v>
      </c>
      <c r="AB31" s="20">
        <v>936458</v>
      </c>
      <c r="AC31" s="20">
        <v>2583571</v>
      </c>
      <c r="AD31" s="20">
        <v>1253392</v>
      </c>
      <c r="AE31" s="21">
        <f>SUM(AA31:AD31)</f>
        <v>19933317</v>
      </c>
      <c r="AG31" s="20">
        <v>15781663</v>
      </c>
      <c r="AH31" s="20">
        <v>1110410</v>
      </c>
      <c r="AI31" s="20">
        <v>2848511</v>
      </c>
      <c r="AJ31" s="20">
        <v>1519099</v>
      </c>
      <c r="AK31" s="21">
        <f>SUM(AG31:AJ31)</f>
        <v>21259683</v>
      </c>
      <c r="AM31" s="20">
        <v>15792836</v>
      </c>
      <c r="AN31" s="20">
        <v>1379373</v>
      </c>
      <c r="AO31" s="20">
        <v>3262587</v>
      </c>
      <c r="AP31" s="20">
        <v>1622143</v>
      </c>
      <c r="AQ31" s="21">
        <f>SUM(AM31:AP31)</f>
        <v>22056939</v>
      </c>
      <c r="AS31" s="20">
        <v>13174226</v>
      </c>
      <c r="AT31" s="20">
        <v>1167036</v>
      </c>
      <c r="AU31" s="20">
        <v>2943322</v>
      </c>
      <c r="AV31" s="20">
        <v>1561803</v>
      </c>
      <c r="AW31" s="21">
        <f>SUM(AS31:AV31)</f>
        <v>18846387</v>
      </c>
      <c r="AY31" s="20">
        <v>12764909</v>
      </c>
      <c r="AZ31" s="20">
        <v>1006263</v>
      </c>
      <c r="BA31" s="20">
        <v>2537146</v>
      </c>
      <c r="BB31" s="20">
        <v>1330313</v>
      </c>
      <c r="BC31" s="21">
        <f>SUM(AY31:BB31)</f>
        <v>17638631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6">C31+I31+O31+U31+AA31+AG31+AM31+AS31+AY31+BE31+BK31+BQ31</f>
        <v>137172718</v>
      </c>
      <c r="BX31" s="20">
        <f t="shared" si="56"/>
        <v>10321753</v>
      </c>
      <c r="BY31" s="20">
        <f t="shared" si="56"/>
        <v>24395370</v>
      </c>
      <c r="BZ31" s="20">
        <f t="shared" si="56"/>
        <v>12924678</v>
      </c>
      <c r="CA31" s="21">
        <f>SUM(BW31:BZ31)</f>
        <v>184814519</v>
      </c>
    </row>
    <row r="32" spans="1:79" x14ac:dyDescent="0.25">
      <c r="A32" s="35"/>
      <c r="B32" s="19" t="s">
        <v>22</v>
      </c>
      <c r="C32" s="23">
        <v>15.234999999999999</v>
      </c>
      <c r="D32" s="23">
        <v>1.4350000000000001</v>
      </c>
      <c r="E32" s="23"/>
      <c r="F32" s="23"/>
      <c r="G32" s="23">
        <f>SUM(C32:F32)</f>
        <v>16.669999999999998</v>
      </c>
      <c r="I32" s="23">
        <v>15.324</v>
      </c>
      <c r="J32" s="23">
        <v>1.5209999999999999</v>
      </c>
      <c r="K32" s="23"/>
      <c r="L32" s="23"/>
      <c r="M32" s="23">
        <f>SUM(I32:L32)</f>
        <v>16.844999999999999</v>
      </c>
      <c r="O32" s="23">
        <v>16.478000000000002</v>
      </c>
      <c r="P32" s="23">
        <v>1.3919999999999999</v>
      </c>
      <c r="Q32" s="23"/>
      <c r="R32" s="23"/>
      <c r="S32" s="23">
        <f>SUM(O32:R32)</f>
        <v>17.87</v>
      </c>
      <c r="U32" s="23">
        <v>15.037000000000001</v>
      </c>
      <c r="V32" s="23">
        <v>1.202</v>
      </c>
      <c r="W32" s="23"/>
      <c r="X32" s="23"/>
      <c r="Y32" s="23">
        <f>SUM(U32:X32)</f>
        <v>16.239000000000001</v>
      </c>
      <c r="AA32" s="23">
        <v>15.554</v>
      </c>
      <c r="AB32" s="23">
        <v>1.3620000000000001</v>
      </c>
      <c r="AC32" s="23"/>
      <c r="AD32" s="23"/>
      <c r="AE32" s="23">
        <f>SUM(AA32:AD32)</f>
        <v>16.916</v>
      </c>
      <c r="AG32" s="23">
        <v>16.289000000000001</v>
      </c>
      <c r="AH32" s="23">
        <v>1.706</v>
      </c>
      <c r="AI32" s="23"/>
      <c r="AJ32" s="23"/>
      <c r="AK32" s="23">
        <f>SUM(AG32:AJ32)</f>
        <v>17.995000000000001</v>
      </c>
      <c r="AM32" s="23">
        <v>15.587</v>
      </c>
      <c r="AN32" s="23">
        <v>2.008</v>
      </c>
      <c r="AO32" s="23"/>
      <c r="AP32" s="23"/>
      <c r="AQ32" s="23">
        <f>SUM(AM32:AP32)</f>
        <v>17.594999999999999</v>
      </c>
      <c r="AS32" s="23">
        <v>12.231</v>
      </c>
      <c r="AT32" s="23">
        <v>1.7769999999999999</v>
      </c>
      <c r="AU32" s="23"/>
      <c r="AV32" s="23"/>
      <c r="AW32" s="23">
        <f>SUM(AS32:AV32)</f>
        <v>14.007999999999999</v>
      </c>
      <c r="AY32" s="23">
        <v>12.693</v>
      </c>
      <c r="AZ32" s="23">
        <v>1.516</v>
      </c>
      <c r="BA32" s="23"/>
      <c r="BB32" s="23"/>
      <c r="BC32" s="23">
        <f>SUM(AY32:BB32)</f>
        <v>14.209</v>
      </c>
      <c r="BE32" s="23"/>
      <c r="BF32" s="23"/>
      <c r="BG32" s="23"/>
      <c r="BH32" s="23"/>
      <c r="BI32" s="23">
        <f>SUM(BE32:BH32)</f>
        <v>0</v>
      </c>
      <c r="BK32" s="23"/>
      <c r="BL32" s="23"/>
      <c r="BM32" s="23"/>
      <c r="BN32" s="23"/>
      <c r="BO32" s="23">
        <f>SUM(BK32:BN32)</f>
        <v>0</v>
      </c>
      <c r="BQ32" s="23"/>
      <c r="BR32" s="23"/>
      <c r="BS32" s="23"/>
      <c r="BT32" s="23"/>
      <c r="BU32" s="23">
        <f>SUM(BQ32:BT32)</f>
        <v>0</v>
      </c>
      <c r="BW32" s="23">
        <f t="shared" si="56"/>
        <v>134.428</v>
      </c>
      <c r="BX32" s="23">
        <f t="shared" si="56"/>
        <v>13.919</v>
      </c>
      <c r="BY32" s="23">
        <f t="shared" si="56"/>
        <v>0</v>
      </c>
      <c r="BZ32" s="23">
        <f t="shared" si="56"/>
        <v>0</v>
      </c>
      <c r="CA32" s="23">
        <f>SUM(BW32:BZ32)</f>
        <v>148.34700000000001</v>
      </c>
    </row>
    <row r="33" spans="1:79" x14ac:dyDescent="0.25">
      <c r="A33" s="34" t="s">
        <v>34</v>
      </c>
      <c r="B33" s="19" t="s">
        <v>21</v>
      </c>
      <c r="C33" s="20">
        <v>1309924</v>
      </c>
      <c r="D33" s="20"/>
      <c r="E33" s="20">
        <v>11378658</v>
      </c>
      <c r="F33" s="20">
        <v>6585946</v>
      </c>
      <c r="G33" s="21">
        <f>SUM(C33:F33)</f>
        <v>19274528</v>
      </c>
      <c r="I33" s="20">
        <v>1213678</v>
      </c>
      <c r="J33" s="20"/>
      <c r="K33" s="20">
        <v>10253476</v>
      </c>
      <c r="L33" s="20">
        <v>5839434</v>
      </c>
      <c r="M33" s="21">
        <f>SUM(I33:L33)</f>
        <v>17306588</v>
      </c>
      <c r="O33" s="20">
        <v>1137619</v>
      </c>
      <c r="P33" s="20"/>
      <c r="Q33" s="20">
        <v>9974307</v>
      </c>
      <c r="R33" s="20">
        <v>6061460</v>
      </c>
      <c r="S33" s="21">
        <f>SUM(O33:R33)</f>
        <v>17173386</v>
      </c>
      <c r="U33" s="20">
        <v>509525</v>
      </c>
      <c r="V33" s="20"/>
      <c r="W33" s="20">
        <v>8038687</v>
      </c>
      <c r="X33" s="20">
        <v>3895839</v>
      </c>
      <c r="Y33" s="21">
        <f>SUM(U33:X33)</f>
        <v>12444051</v>
      </c>
      <c r="AA33" s="20">
        <v>473225</v>
      </c>
      <c r="AB33" s="20"/>
      <c r="AC33" s="20">
        <v>7839040</v>
      </c>
      <c r="AD33" s="20">
        <v>3363002</v>
      </c>
      <c r="AE33" s="21">
        <f>SUM(AA33:AD33)</f>
        <v>11675267</v>
      </c>
      <c r="AG33" s="20">
        <v>496508</v>
      </c>
      <c r="AH33" s="20"/>
      <c r="AI33" s="20">
        <v>8551762</v>
      </c>
      <c r="AJ33" s="20">
        <v>3958741</v>
      </c>
      <c r="AK33" s="21">
        <f>SUM(AG33:AJ33)</f>
        <v>13007011</v>
      </c>
      <c r="AM33" s="20">
        <v>567339</v>
      </c>
      <c r="AN33" s="20"/>
      <c r="AO33" s="20">
        <v>9248890</v>
      </c>
      <c r="AP33" s="20">
        <v>4450963</v>
      </c>
      <c r="AQ33" s="21">
        <f>SUM(AM33:AP33)</f>
        <v>14267192</v>
      </c>
      <c r="AS33" s="20">
        <v>503047</v>
      </c>
      <c r="AT33" s="20"/>
      <c r="AU33" s="20">
        <v>9179473</v>
      </c>
      <c r="AV33" s="20">
        <v>4087030</v>
      </c>
      <c r="AW33" s="21">
        <f>SUM(AS33:AV33)</f>
        <v>13769550</v>
      </c>
      <c r="AY33" s="20">
        <v>452311</v>
      </c>
      <c r="AZ33" s="20"/>
      <c r="BA33" s="20">
        <v>8312912</v>
      </c>
      <c r="BB33" s="20">
        <v>3650592</v>
      </c>
      <c r="BC33" s="21">
        <f>SUM(AY33:BB33)</f>
        <v>12415815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6"/>
        <v>6663176</v>
      </c>
      <c r="BX33" s="20">
        <f>D33+J33+P33+V33+AB33+AH33+AN33+AT33+AZ33+BF33+BL33+BR33</f>
        <v>0</v>
      </c>
      <c r="BY33" s="20">
        <f>E33+K33+Q33+W33+AC33+AI33+AO33+AU33+BA33+BG33+BM33+BS33</f>
        <v>82777205</v>
      </c>
      <c r="BZ33" s="20">
        <f t="shared" si="56"/>
        <v>41893007</v>
      </c>
      <c r="CA33" s="21">
        <f>SUM(BW33:BZ33)</f>
        <v>131333388</v>
      </c>
    </row>
    <row r="34" spans="1:79" x14ac:dyDescent="0.25">
      <c r="A34" s="35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6"/>
        <v>0</v>
      </c>
      <c r="BX34" s="23">
        <f t="shared" si="56"/>
        <v>0</v>
      </c>
      <c r="BY34" s="23">
        <f t="shared" si="56"/>
        <v>0</v>
      </c>
      <c r="BZ34" s="23">
        <f t="shared" si="56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35</v>
      </c>
      <c r="B36" s="24"/>
      <c r="C36" s="24"/>
      <c r="D36" s="24"/>
      <c r="E36" s="24"/>
      <c r="F36" s="24"/>
      <c r="G36" s="24"/>
    </row>
    <row r="37" spans="1:79" x14ac:dyDescent="0.25">
      <c r="A37" s="30" t="s">
        <v>36</v>
      </c>
      <c r="B37" s="15" t="s">
        <v>21</v>
      </c>
      <c r="C37" s="16">
        <v>422027</v>
      </c>
      <c r="D37" s="16"/>
      <c r="E37" s="16">
        <v>807450</v>
      </c>
      <c r="F37" s="16"/>
      <c r="G37" s="17">
        <f>SUM(C37:F37)</f>
        <v>1229477</v>
      </c>
      <c r="I37" s="16">
        <v>392742</v>
      </c>
      <c r="J37" s="16"/>
      <c r="K37" s="16">
        <v>768045</v>
      </c>
      <c r="L37" s="16"/>
      <c r="M37" s="17">
        <f>SUM(I37:L37)</f>
        <v>1160787</v>
      </c>
      <c r="O37" s="16">
        <v>417109</v>
      </c>
      <c r="P37" s="16"/>
      <c r="Q37" s="16">
        <v>853814</v>
      </c>
      <c r="R37" s="16"/>
      <c r="S37" s="17">
        <f>SUM(O37:R37)</f>
        <v>1270923</v>
      </c>
      <c r="T37" s="7"/>
      <c r="U37" s="16">
        <v>388704</v>
      </c>
      <c r="V37" s="16"/>
      <c r="W37" s="16">
        <v>893864</v>
      </c>
      <c r="X37" s="16"/>
      <c r="Y37" s="17">
        <f>SUM(U37:X37)</f>
        <v>1282568</v>
      </c>
      <c r="AA37" s="16">
        <v>385867</v>
      </c>
      <c r="AB37" s="16"/>
      <c r="AC37" s="16">
        <v>897548</v>
      </c>
      <c r="AD37" s="16"/>
      <c r="AE37" s="17">
        <f>SUM(AA37:AD37)</f>
        <v>1283415</v>
      </c>
      <c r="AG37" s="16">
        <v>374398</v>
      </c>
      <c r="AH37" s="16"/>
      <c r="AI37" s="16">
        <v>938950</v>
      </c>
      <c r="AJ37" s="16"/>
      <c r="AK37" s="17">
        <f>SUM(AG37:AJ37)</f>
        <v>1313348</v>
      </c>
      <c r="AL37" s="7"/>
      <c r="AM37" s="16">
        <v>394808</v>
      </c>
      <c r="AN37" s="16"/>
      <c r="AO37" s="16">
        <v>959584</v>
      </c>
      <c r="AP37" s="16"/>
      <c r="AQ37" s="17">
        <f>SUM(AM37:AP37)</f>
        <v>1354392</v>
      </c>
      <c r="AS37" s="16">
        <v>393168</v>
      </c>
      <c r="AT37" s="16"/>
      <c r="AU37" s="16">
        <v>931130</v>
      </c>
      <c r="AV37" s="16"/>
      <c r="AW37" s="17">
        <f>SUM(AS37:AV37)</f>
        <v>1324298</v>
      </c>
      <c r="AY37" s="16">
        <v>372239</v>
      </c>
      <c r="AZ37" s="16"/>
      <c r="BA37" s="16">
        <v>884825</v>
      </c>
      <c r="BB37" s="16"/>
      <c r="BC37" s="17">
        <f>SUM(AY37:BB37)</f>
        <v>1257064</v>
      </c>
      <c r="BD37" s="7"/>
      <c r="BE37" s="16"/>
      <c r="BF37" s="16"/>
      <c r="BG37" s="16"/>
      <c r="BH37" s="16"/>
      <c r="BI37" s="17">
        <f>SUM(BE37:BH37)</f>
        <v>0</v>
      </c>
      <c r="BK37" s="16"/>
      <c r="BL37" s="16"/>
      <c r="BM37" s="16"/>
      <c r="BN37" s="16"/>
      <c r="BO37" s="17">
        <f>SUM(BK37:BN37)</f>
        <v>0</v>
      </c>
      <c r="BQ37" s="16"/>
      <c r="BR37" s="16"/>
      <c r="BS37" s="16"/>
      <c r="BT37" s="16"/>
      <c r="BU37" s="17">
        <f>SUM(BQ37:BT37)</f>
        <v>0</v>
      </c>
      <c r="BW37" s="16">
        <f t="shared" ref="BW37:BZ38" si="57">C37+I37+O37+U37+AA37+AG37+AM37+AS37+AY37+BE37+BK37+BQ37</f>
        <v>3541062</v>
      </c>
      <c r="BX37" s="16">
        <f t="shared" si="57"/>
        <v>0</v>
      </c>
      <c r="BY37" s="16">
        <f t="shared" si="57"/>
        <v>7935210</v>
      </c>
      <c r="BZ37" s="16">
        <f t="shared" si="57"/>
        <v>0</v>
      </c>
      <c r="CA37" s="17">
        <f>SUM(BW37:BZ37)</f>
        <v>11476272</v>
      </c>
    </row>
    <row r="38" spans="1:79" x14ac:dyDescent="0.25">
      <c r="A38" s="30"/>
      <c r="B38" s="15" t="s">
        <v>22</v>
      </c>
      <c r="C38" s="18">
        <v>0.58699999999999997</v>
      </c>
      <c r="D38" s="18"/>
      <c r="E38" s="18">
        <v>1.1679999999999999</v>
      </c>
      <c r="F38" s="18"/>
      <c r="G38" s="18">
        <f>SUM(C38:F38)</f>
        <v>1.7549999999999999</v>
      </c>
      <c r="I38" s="18">
        <v>0.58599999999999997</v>
      </c>
      <c r="J38" s="18"/>
      <c r="K38" s="18">
        <v>1.167</v>
      </c>
      <c r="L38" s="18"/>
      <c r="M38" s="18">
        <f>SUM(I38:L38)</f>
        <v>1.7530000000000001</v>
      </c>
      <c r="O38" s="18">
        <v>0.57999999999999996</v>
      </c>
      <c r="P38" s="18"/>
      <c r="Q38" s="18">
        <v>1.234</v>
      </c>
      <c r="R38" s="18"/>
      <c r="S38" s="18">
        <f>SUM(O38:R38)</f>
        <v>1.8140000000000001</v>
      </c>
      <c r="U38" s="18">
        <v>0.55900000000000005</v>
      </c>
      <c r="V38" s="18"/>
      <c r="W38" s="18">
        <v>1.33</v>
      </c>
      <c r="X38" s="18"/>
      <c r="Y38" s="18">
        <f>SUM(U38:X38)</f>
        <v>1.8890000000000002</v>
      </c>
      <c r="AA38" s="18">
        <v>0.53700000000000003</v>
      </c>
      <c r="AB38" s="18"/>
      <c r="AC38" s="18">
        <v>1.323</v>
      </c>
      <c r="AD38" s="18"/>
      <c r="AE38" s="18">
        <f>SUM(AA38:AD38)</f>
        <v>1.8599999999999999</v>
      </c>
      <c r="AG38" s="18">
        <v>0.55700000000000005</v>
      </c>
      <c r="AH38" s="18"/>
      <c r="AI38" s="18">
        <v>1.4139999999999999</v>
      </c>
      <c r="AJ38" s="18"/>
      <c r="AK38" s="18">
        <f>SUM(AG38:AJ38)</f>
        <v>1.9710000000000001</v>
      </c>
      <c r="AM38" s="18">
        <v>0.56200000000000006</v>
      </c>
      <c r="AN38" s="18"/>
      <c r="AO38" s="18">
        <v>1.3720000000000001</v>
      </c>
      <c r="AP38" s="18"/>
      <c r="AQ38" s="18">
        <f>SUM(AM38:AP38)</f>
        <v>1.9340000000000002</v>
      </c>
      <c r="AS38" s="18">
        <v>0.55200000000000005</v>
      </c>
      <c r="AT38" s="18"/>
      <c r="AU38" s="18">
        <v>1.3240000000000001</v>
      </c>
      <c r="AV38" s="18"/>
      <c r="AW38" s="18">
        <f>SUM(AS38:AV38)</f>
        <v>1.8760000000000001</v>
      </c>
      <c r="AY38" s="18">
        <v>0.53800000000000003</v>
      </c>
      <c r="AZ38" s="18"/>
      <c r="BA38" s="18">
        <v>1.3129999999999999</v>
      </c>
      <c r="BB38" s="18"/>
      <c r="BC38" s="18">
        <f>SUM(AY38:BB38)</f>
        <v>1.851</v>
      </c>
      <c r="BE38" s="18"/>
      <c r="BF38" s="18"/>
      <c r="BG38" s="18"/>
      <c r="BH38" s="18"/>
      <c r="BI38" s="18">
        <f>SUM(BE38:BH38)</f>
        <v>0</v>
      </c>
      <c r="BK38" s="18"/>
      <c r="BL38" s="18"/>
      <c r="BM38" s="18"/>
      <c r="BN38" s="18"/>
      <c r="BO38" s="18">
        <f>SUM(BK38:BN38)</f>
        <v>0</v>
      </c>
      <c r="BQ38" s="18"/>
      <c r="BR38" s="18"/>
      <c r="BS38" s="18"/>
      <c r="BT38" s="18"/>
      <c r="BU38" s="18">
        <f>SUM(BQ38:BT38)</f>
        <v>0</v>
      </c>
      <c r="BW38" s="18">
        <f t="shared" si="57"/>
        <v>5.0579999999999998</v>
      </c>
      <c r="BX38" s="18">
        <f t="shared" si="57"/>
        <v>0</v>
      </c>
      <c r="BY38" s="18">
        <f t="shared" si="57"/>
        <v>11.645</v>
      </c>
      <c r="BZ38" s="18">
        <f t="shared" si="57"/>
        <v>0</v>
      </c>
      <c r="CA38" s="18">
        <f>SUM(BW38:BZ38)</f>
        <v>16.702999999999999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37</v>
      </c>
      <c r="B40" s="24"/>
      <c r="C40" s="24"/>
      <c r="D40" s="24"/>
      <c r="E40" s="24"/>
      <c r="F40" s="24"/>
      <c r="G40" s="24"/>
    </row>
    <row r="41" spans="1:79" x14ac:dyDescent="0.25">
      <c r="A41" s="30" t="s">
        <v>38</v>
      </c>
      <c r="B41" s="15" t="s">
        <v>21</v>
      </c>
      <c r="C41" s="16"/>
      <c r="D41" s="16"/>
      <c r="E41" s="16">
        <v>83381</v>
      </c>
      <c r="F41" s="16"/>
      <c r="G41" s="17">
        <f>SUM(C41:F41)</f>
        <v>83381</v>
      </c>
      <c r="I41" s="16"/>
      <c r="J41" s="16"/>
      <c r="K41" s="16">
        <v>79910</v>
      </c>
      <c r="L41" s="16"/>
      <c r="M41" s="17">
        <f>SUM(I41:L41)</f>
        <v>79910</v>
      </c>
      <c r="O41" s="16"/>
      <c r="P41" s="16"/>
      <c r="Q41" s="16">
        <v>92487</v>
      </c>
      <c r="R41" s="16"/>
      <c r="S41" s="17">
        <f>SUM(O41:R41)</f>
        <v>92487</v>
      </c>
      <c r="T41" s="7"/>
      <c r="U41" s="16"/>
      <c r="V41" s="16"/>
      <c r="W41" s="16">
        <v>91664</v>
      </c>
      <c r="X41" s="16"/>
      <c r="Y41" s="17">
        <f>SUM(U41:X41)</f>
        <v>91664</v>
      </c>
      <c r="AA41" s="16"/>
      <c r="AB41" s="16"/>
      <c r="AC41" s="16">
        <v>90121</v>
      </c>
      <c r="AD41" s="16"/>
      <c r="AE41" s="17">
        <f>SUM(AA41:AD41)</f>
        <v>90121</v>
      </c>
      <c r="AG41" s="16"/>
      <c r="AH41" s="16"/>
      <c r="AI41" s="16">
        <v>103740</v>
      </c>
      <c r="AJ41" s="16"/>
      <c r="AK41" s="17">
        <f>SUM(AG41:AJ41)</f>
        <v>103740</v>
      </c>
      <c r="AL41" s="7"/>
      <c r="AM41" s="16"/>
      <c r="AN41" s="16"/>
      <c r="AO41" s="16">
        <v>104522</v>
      </c>
      <c r="AP41" s="16"/>
      <c r="AQ41" s="17">
        <f>SUM(AM41:AP41)</f>
        <v>104522</v>
      </c>
      <c r="AS41" s="16"/>
      <c r="AT41" s="16"/>
      <c r="AU41" s="16">
        <v>98178</v>
      </c>
      <c r="AV41" s="16"/>
      <c r="AW41" s="17">
        <f>SUM(AS41:AV41)</f>
        <v>98178</v>
      </c>
      <c r="AY41" s="16"/>
      <c r="AZ41" s="16"/>
      <c r="BA41" s="16">
        <v>91279</v>
      </c>
      <c r="BB41" s="16"/>
      <c r="BC41" s="17">
        <f>SUM(AY41:BB41)</f>
        <v>91279</v>
      </c>
      <c r="BD41" s="7"/>
      <c r="BE41" s="16"/>
      <c r="BF41" s="16"/>
      <c r="BG41" s="16"/>
      <c r="BH41" s="16"/>
      <c r="BI41" s="17">
        <f>SUM(BE41:BH41)</f>
        <v>0</v>
      </c>
      <c r="BK41" s="16"/>
      <c r="BL41" s="16"/>
      <c r="BM41" s="16"/>
      <c r="BN41" s="16"/>
      <c r="BO41" s="17">
        <f>SUM(BK41:BN41)</f>
        <v>0</v>
      </c>
      <c r="BQ41" s="16"/>
      <c r="BR41" s="16"/>
      <c r="BS41" s="16"/>
      <c r="BT41" s="16"/>
      <c r="BU41" s="17">
        <f>SUM(BQ41:BT41)</f>
        <v>0</v>
      </c>
      <c r="BW41" s="16">
        <f t="shared" ref="BW41:BZ42" si="58">C41+I41+O41+U41+AA41+AG41+AM41+AS41+AY41+BE41+BK41+BQ41</f>
        <v>0</v>
      </c>
      <c r="BX41" s="16">
        <f t="shared" si="58"/>
        <v>0</v>
      </c>
      <c r="BY41" s="16">
        <f t="shared" si="58"/>
        <v>835282</v>
      </c>
      <c r="BZ41" s="16">
        <f t="shared" si="58"/>
        <v>0</v>
      </c>
      <c r="CA41" s="17">
        <f>SUM(BW41:BZ41)</f>
        <v>835282</v>
      </c>
    </row>
    <row r="42" spans="1:79" x14ac:dyDescent="0.25">
      <c r="A42" s="30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/>
      <c r="BR42" s="18"/>
      <c r="BS42" s="18"/>
      <c r="BT42" s="18"/>
      <c r="BU42" s="18">
        <f>SUM(BQ42:BT42)</f>
        <v>0</v>
      </c>
      <c r="BW42" s="18">
        <f t="shared" si="58"/>
        <v>0</v>
      </c>
      <c r="BX42" s="18">
        <f t="shared" si="58"/>
        <v>0</v>
      </c>
      <c r="BY42" s="18">
        <f t="shared" si="58"/>
        <v>0</v>
      </c>
      <c r="BZ42" s="18">
        <f t="shared" si="58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57</v>
      </c>
      <c r="B44" s="24"/>
      <c r="C44" s="24"/>
      <c r="D44" s="24"/>
      <c r="E44" s="24"/>
      <c r="F44" s="24"/>
      <c r="G44" s="24"/>
    </row>
    <row r="45" spans="1:79" x14ac:dyDescent="0.25">
      <c r="A45" s="30" t="s">
        <v>39</v>
      </c>
      <c r="B45" s="15" t="s">
        <v>21</v>
      </c>
      <c r="C45" s="16"/>
      <c r="D45" s="16"/>
      <c r="E45" s="16">
        <v>3306504</v>
      </c>
      <c r="F45" s="16"/>
      <c r="G45" s="17">
        <f>SUM(C45:F45)</f>
        <v>3306504</v>
      </c>
      <c r="I45" s="16"/>
      <c r="J45" s="16"/>
      <c r="K45" s="16">
        <v>3204451</v>
      </c>
      <c r="L45" s="16"/>
      <c r="M45" s="17">
        <f>SUM(I45:L45)</f>
        <v>3204451</v>
      </c>
      <c r="O45" s="16"/>
      <c r="P45" s="16"/>
      <c r="Q45" s="16">
        <v>3627245</v>
      </c>
      <c r="R45" s="16"/>
      <c r="S45" s="17">
        <f>SUM(O45:R45)</f>
        <v>3627245</v>
      </c>
      <c r="T45" s="7"/>
      <c r="U45" s="16"/>
      <c r="V45" s="16"/>
      <c r="W45" s="16">
        <v>3752350</v>
      </c>
      <c r="X45" s="16"/>
      <c r="Y45" s="17">
        <f>SUM(U45:X45)</f>
        <v>3752350</v>
      </c>
      <c r="AA45" s="16"/>
      <c r="AB45" s="16"/>
      <c r="AC45" s="16">
        <v>3890677</v>
      </c>
      <c r="AD45" s="16"/>
      <c r="AE45" s="17">
        <f>SUM(AA45:AD45)</f>
        <v>3890677</v>
      </c>
      <c r="AG45" s="16"/>
      <c r="AH45" s="16"/>
      <c r="AI45" s="16">
        <v>4038950</v>
      </c>
      <c r="AJ45" s="16"/>
      <c r="AK45" s="17">
        <f>SUM(AG45:AJ45)</f>
        <v>4038950</v>
      </c>
      <c r="AL45" s="7"/>
      <c r="AM45" s="16"/>
      <c r="AN45" s="16"/>
      <c r="AO45" s="16">
        <v>4140673</v>
      </c>
      <c r="AP45" s="16"/>
      <c r="AQ45" s="17">
        <f>SUM(AM45:AP45)</f>
        <v>4140673</v>
      </c>
      <c r="AS45" s="16"/>
      <c r="AT45" s="16"/>
      <c r="AU45" s="16">
        <v>4059013</v>
      </c>
      <c r="AV45" s="16"/>
      <c r="AW45" s="17">
        <f>SUM(AS45:AV45)</f>
        <v>4059013</v>
      </c>
      <c r="AY45" s="16"/>
      <c r="AZ45" s="16"/>
      <c r="BA45" s="16">
        <v>3891614</v>
      </c>
      <c r="BB45" s="16"/>
      <c r="BC45" s="17">
        <f>SUM(AY45:BB45)</f>
        <v>3891614</v>
      </c>
      <c r="BD45" s="7"/>
      <c r="BE45" s="16"/>
      <c r="BF45" s="16"/>
      <c r="BG45" s="16"/>
      <c r="BH45" s="16"/>
      <c r="BI45" s="17">
        <f>SUM(BE45:BH45)</f>
        <v>0</v>
      </c>
      <c r="BK45" s="16"/>
      <c r="BL45" s="16"/>
      <c r="BM45" s="16"/>
      <c r="BN45" s="16"/>
      <c r="BO45" s="17">
        <f>SUM(BK45:BN45)</f>
        <v>0</v>
      </c>
      <c r="BQ45" s="16"/>
      <c r="BR45" s="16"/>
      <c r="BS45" s="16"/>
      <c r="BT45" s="16"/>
      <c r="BU45" s="17">
        <f>SUM(BQ45:BT45)</f>
        <v>0</v>
      </c>
      <c r="BW45" s="16">
        <f t="shared" ref="BW45:BZ46" si="59">C45+I45+O45+U45+AA45+AG45+AM45+AS45+AY45+BE45+BK45+BQ45</f>
        <v>0</v>
      </c>
      <c r="BX45" s="16">
        <f t="shared" si="59"/>
        <v>0</v>
      </c>
      <c r="BY45" s="16">
        <f t="shared" si="59"/>
        <v>33911477</v>
      </c>
      <c r="BZ45" s="16">
        <f t="shared" si="59"/>
        <v>0</v>
      </c>
      <c r="CA45" s="17">
        <f>SUM(BW45:BZ45)</f>
        <v>33911477</v>
      </c>
    </row>
    <row r="46" spans="1:79" x14ac:dyDescent="0.25">
      <c r="A46" s="30"/>
      <c r="B46" s="15" t="s">
        <v>22</v>
      </c>
      <c r="C46" s="18"/>
      <c r="D46" s="18"/>
      <c r="E46" s="18">
        <v>4.8310000000000004</v>
      </c>
      <c r="F46" s="18"/>
      <c r="G46" s="18">
        <f>SUM(C46:F46)</f>
        <v>4.8310000000000004</v>
      </c>
      <c r="I46" s="18"/>
      <c r="J46" s="18"/>
      <c r="K46" s="18">
        <v>4.8949999999999996</v>
      </c>
      <c r="L46" s="18"/>
      <c r="M46" s="18">
        <f>SUM(I46:L46)</f>
        <v>4.8949999999999996</v>
      </c>
      <c r="O46" s="18"/>
      <c r="P46" s="18"/>
      <c r="Q46" s="18">
        <v>5.2640000000000002</v>
      </c>
      <c r="R46" s="18"/>
      <c r="S46" s="18">
        <f>SUM(O46:R46)</f>
        <v>5.2640000000000002</v>
      </c>
      <c r="U46" s="18"/>
      <c r="V46" s="18"/>
      <c r="W46" s="18">
        <v>5.6070000000000002</v>
      </c>
      <c r="X46" s="18"/>
      <c r="Y46" s="18">
        <f>SUM(U46:X46)</f>
        <v>5.6070000000000002</v>
      </c>
      <c r="AA46" s="18"/>
      <c r="AB46" s="18"/>
      <c r="AC46" s="18">
        <v>5.7290000000000001</v>
      </c>
      <c r="AD46" s="18"/>
      <c r="AE46" s="18">
        <f>SUM(AA46:AD46)</f>
        <v>5.7290000000000001</v>
      </c>
      <c r="AG46" s="18"/>
      <c r="AH46" s="18"/>
      <c r="AI46" s="18">
        <v>6.01</v>
      </c>
      <c r="AJ46" s="18"/>
      <c r="AK46" s="18">
        <f>SUM(AG46:AJ46)</f>
        <v>6.01</v>
      </c>
      <c r="AM46" s="18"/>
      <c r="AN46" s="18"/>
      <c r="AO46" s="18">
        <v>5.9919999999999991</v>
      </c>
      <c r="AP46" s="18"/>
      <c r="AQ46" s="18">
        <f>SUM(AM46:AP46)</f>
        <v>5.9919999999999991</v>
      </c>
      <c r="AS46" s="18"/>
      <c r="AT46" s="18"/>
      <c r="AU46" s="18">
        <v>5.859</v>
      </c>
      <c r="AV46" s="18"/>
      <c r="AW46" s="18">
        <f>SUM(AS46:AV46)</f>
        <v>5.859</v>
      </c>
      <c r="AY46" s="18"/>
      <c r="AZ46" s="18"/>
      <c r="BA46" s="18">
        <v>5.8460000000000001</v>
      </c>
      <c r="BB46" s="18"/>
      <c r="BC46" s="18">
        <f>SUM(AY46:BB46)</f>
        <v>5.8460000000000001</v>
      </c>
      <c r="BE46" s="18"/>
      <c r="BF46" s="18"/>
      <c r="BG46" s="18"/>
      <c r="BH46" s="18"/>
      <c r="BI46" s="18">
        <f>SUM(BE46:BH46)</f>
        <v>0</v>
      </c>
      <c r="BK46" s="18"/>
      <c r="BL46" s="18"/>
      <c r="BM46" s="18"/>
      <c r="BN46" s="18"/>
      <c r="BO46" s="18">
        <f>SUM(BK46:BN46)</f>
        <v>0</v>
      </c>
      <c r="BQ46" s="18"/>
      <c r="BR46" s="18"/>
      <c r="BS46" s="18"/>
      <c r="BT46" s="18"/>
      <c r="BU46" s="18">
        <f>SUM(BQ46:BT46)</f>
        <v>0</v>
      </c>
      <c r="BW46" s="18">
        <f t="shared" si="59"/>
        <v>0</v>
      </c>
      <c r="BX46" s="18">
        <f t="shared" si="59"/>
        <v>0</v>
      </c>
      <c r="BY46" s="18">
        <f t="shared" si="59"/>
        <v>50.033000000000001</v>
      </c>
      <c r="BZ46" s="18">
        <f t="shared" si="59"/>
        <v>0</v>
      </c>
      <c r="CA46" s="18">
        <f>SUM(BW46:BZ46)</f>
        <v>50.033000000000001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40</v>
      </c>
      <c r="B48" s="24"/>
      <c r="C48" s="24"/>
      <c r="D48" s="24"/>
      <c r="E48" s="24"/>
      <c r="F48" s="24"/>
      <c r="G48" s="24"/>
    </row>
    <row r="49" spans="1:79" x14ac:dyDescent="0.25">
      <c r="A49" s="36" t="s">
        <v>41</v>
      </c>
      <c r="B49" s="15" t="s">
        <v>21</v>
      </c>
      <c r="C49" s="16">
        <f>C52+C54+C56</f>
        <v>11179355</v>
      </c>
      <c r="D49" s="16">
        <f t="shared" ref="D49:F49" si="60">D52+D54+D56</f>
        <v>0</v>
      </c>
      <c r="E49" s="16">
        <f t="shared" si="60"/>
        <v>6567</v>
      </c>
      <c r="F49" s="16">
        <f t="shared" si="60"/>
        <v>14196</v>
      </c>
      <c r="G49" s="17">
        <f>SUM(C49:F49)</f>
        <v>11200118</v>
      </c>
      <c r="I49" s="16">
        <f>I52+I54+I56</f>
        <v>13302723</v>
      </c>
      <c r="J49" s="16">
        <f t="shared" ref="J49:L49" si="61">J52+J54+J56</f>
        <v>0</v>
      </c>
      <c r="K49" s="16">
        <f t="shared" si="61"/>
        <v>6485</v>
      </c>
      <c r="L49" s="16">
        <f t="shared" si="61"/>
        <v>14404</v>
      </c>
      <c r="M49" s="17">
        <f>SUM(I49:L49)</f>
        <v>13323612</v>
      </c>
      <c r="O49" s="16">
        <f>O52+O54+O56</f>
        <v>15289581</v>
      </c>
      <c r="P49" s="16">
        <f t="shared" ref="P49:R49" si="62">P52+P54+P56</f>
        <v>0</v>
      </c>
      <c r="Q49" s="16">
        <f t="shared" si="62"/>
        <v>6355</v>
      </c>
      <c r="R49" s="16">
        <f t="shared" si="62"/>
        <v>15430</v>
      </c>
      <c r="S49" s="17">
        <f>SUM(O49:R49)</f>
        <v>15311366</v>
      </c>
      <c r="T49" s="7"/>
      <c r="U49" s="16">
        <f>U52+U54+U56</f>
        <v>18818163</v>
      </c>
      <c r="V49" s="16">
        <f t="shared" ref="V49:X49" si="63">V52+V54+V56</f>
        <v>0</v>
      </c>
      <c r="W49" s="16">
        <f t="shared" si="63"/>
        <v>3091</v>
      </c>
      <c r="X49" s="16">
        <f t="shared" si="63"/>
        <v>10492</v>
      </c>
      <c r="Y49" s="17">
        <f>SUM(U49:X49)</f>
        <v>18831746</v>
      </c>
      <c r="AA49" s="16">
        <f>AA52+AA54+AA56</f>
        <v>18259756</v>
      </c>
      <c r="AB49" s="16">
        <f t="shared" ref="AB49:AD49" si="64">AB52+AB54+AB56</f>
        <v>0</v>
      </c>
      <c r="AC49" s="16">
        <f t="shared" si="64"/>
        <v>2946</v>
      </c>
      <c r="AD49" s="16">
        <f t="shared" si="64"/>
        <v>9416</v>
      </c>
      <c r="AE49" s="17">
        <f>SUM(AA49:AD49)</f>
        <v>18272118</v>
      </c>
      <c r="AG49" s="16">
        <f>AG52+AG54+AG56</f>
        <v>15863662</v>
      </c>
      <c r="AH49" s="16">
        <f t="shared" ref="AH49:AJ49" si="65">AH52+AH54+AH56</f>
        <v>0</v>
      </c>
      <c r="AI49" s="16">
        <f t="shared" si="65"/>
        <v>2878</v>
      </c>
      <c r="AJ49" s="16">
        <f t="shared" si="65"/>
        <v>8966</v>
      </c>
      <c r="AK49" s="17">
        <f>SUM(AG49:AJ49)</f>
        <v>15875506</v>
      </c>
      <c r="AL49" s="7"/>
      <c r="AM49" s="16">
        <f>AM52+AM54+AM56</f>
        <v>14099039</v>
      </c>
      <c r="AN49" s="16">
        <f t="shared" ref="AN49:AP49" si="66">AN52+AN54+AN56</f>
        <v>0</v>
      </c>
      <c r="AO49" s="16">
        <f t="shared" si="66"/>
        <v>3126</v>
      </c>
      <c r="AP49" s="16">
        <f t="shared" si="66"/>
        <v>8975</v>
      </c>
      <c r="AQ49" s="17">
        <f>SUM(AM49:AP49)</f>
        <v>14111140</v>
      </c>
      <c r="AS49" s="16">
        <f>AS52+AS54+AS56</f>
        <v>18030913</v>
      </c>
      <c r="AT49" s="16">
        <f t="shared" ref="AT49:AV49" si="67">AT52+AT54+AT56</f>
        <v>0</v>
      </c>
      <c r="AU49" s="16">
        <f t="shared" si="67"/>
        <v>2963</v>
      </c>
      <c r="AV49" s="16">
        <f t="shared" si="67"/>
        <v>8997</v>
      </c>
      <c r="AW49" s="17">
        <f>SUM(AS49:AV49)</f>
        <v>18042873</v>
      </c>
      <c r="AY49" s="16">
        <f>AY52+AY54+AY56</f>
        <v>16062848</v>
      </c>
      <c r="AZ49" s="16">
        <f t="shared" ref="AZ49:BB49" si="68">AZ52+AZ54+AZ56</f>
        <v>0</v>
      </c>
      <c r="BA49" s="16">
        <f t="shared" si="68"/>
        <v>3580</v>
      </c>
      <c r="BB49" s="16">
        <f t="shared" si="68"/>
        <v>9001</v>
      </c>
      <c r="BC49" s="17">
        <f>SUM(AY49:BB49)</f>
        <v>16075429</v>
      </c>
      <c r="BD49" s="7"/>
      <c r="BE49" s="16">
        <f>BE52+BE54+BE56</f>
        <v>0</v>
      </c>
      <c r="BF49" s="16">
        <f t="shared" ref="BF49:BH49" si="69">BF52+BF54+BF56</f>
        <v>0</v>
      </c>
      <c r="BG49" s="16">
        <f t="shared" si="69"/>
        <v>0</v>
      </c>
      <c r="BH49" s="16">
        <f t="shared" si="69"/>
        <v>0</v>
      </c>
      <c r="BI49" s="17">
        <f>SUM(BE49:BH49)</f>
        <v>0</v>
      </c>
      <c r="BK49" s="16">
        <f>BK52+BK54+BK56</f>
        <v>0</v>
      </c>
      <c r="BL49" s="16">
        <f t="shared" ref="BL49:BN49" si="70">BL52+BL54+BL56</f>
        <v>0</v>
      </c>
      <c r="BM49" s="16">
        <f t="shared" si="70"/>
        <v>0</v>
      </c>
      <c r="BN49" s="16">
        <f t="shared" si="70"/>
        <v>0</v>
      </c>
      <c r="BO49" s="17">
        <f>SUM(BK49:BN49)</f>
        <v>0</v>
      </c>
      <c r="BQ49" s="16">
        <f>BQ52+BQ54+BQ56</f>
        <v>0</v>
      </c>
      <c r="BR49" s="16">
        <f t="shared" ref="BR49:BT49" si="71">BR52+BR54+BR56</f>
        <v>0</v>
      </c>
      <c r="BS49" s="16">
        <f t="shared" si="71"/>
        <v>0</v>
      </c>
      <c r="BT49" s="16">
        <f t="shared" si="71"/>
        <v>0</v>
      </c>
      <c r="BU49" s="17">
        <f>SUM(BQ49:BT49)</f>
        <v>0</v>
      </c>
      <c r="BW49" s="16">
        <f>BW52+BW54+BW56</f>
        <v>140906040</v>
      </c>
      <c r="BX49" s="16">
        <f t="shared" ref="BX49:BZ49" si="72">BX52+BX54+BX56</f>
        <v>0</v>
      </c>
      <c r="BY49" s="16">
        <f t="shared" si="72"/>
        <v>37991</v>
      </c>
      <c r="BZ49" s="16">
        <f t="shared" si="72"/>
        <v>99877</v>
      </c>
      <c r="CA49" s="17">
        <f>SUM(BW49:BZ49)</f>
        <v>141043908</v>
      </c>
    </row>
    <row r="50" spans="1:79" x14ac:dyDescent="0.25">
      <c r="A50" s="37"/>
      <c r="B50" s="15" t="s">
        <v>22</v>
      </c>
      <c r="C50" s="18">
        <f>C53+C55+C57</f>
        <v>0</v>
      </c>
      <c r="D50" s="18">
        <f t="shared" ref="D50:F50" si="73">D53+D55+D57</f>
        <v>0</v>
      </c>
      <c r="E50" s="18">
        <f t="shared" si="73"/>
        <v>0</v>
      </c>
      <c r="F50" s="18">
        <f t="shared" si="73"/>
        <v>4.0999999999999995E-3</v>
      </c>
      <c r="G50" s="18">
        <f>SUM(C50:F50)</f>
        <v>4.0999999999999995E-3</v>
      </c>
      <c r="I50" s="18">
        <f>I53+I55+I57</f>
        <v>0</v>
      </c>
      <c r="J50" s="18">
        <f t="shared" ref="J50:L50" si="74">J53+J55+J57</f>
        <v>0</v>
      </c>
      <c r="K50" s="18">
        <f t="shared" si="74"/>
        <v>0</v>
      </c>
      <c r="L50" s="18">
        <f t="shared" si="74"/>
        <v>4.084E-3</v>
      </c>
      <c r="M50" s="18">
        <f>SUM(I50:L50)</f>
        <v>4.084E-3</v>
      </c>
      <c r="O50" s="18">
        <f>O53+O55+O57</f>
        <v>0</v>
      </c>
      <c r="P50" s="18">
        <f t="shared" ref="P50:R50" si="75">P53+P55+P57</f>
        <v>0</v>
      </c>
      <c r="Q50" s="18">
        <f t="shared" si="75"/>
        <v>0</v>
      </c>
      <c r="R50" s="18">
        <f t="shared" si="75"/>
        <v>4.0860000000000002E-3</v>
      </c>
      <c r="S50" s="18">
        <f>SUM(O50:R50)</f>
        <v>4.0860000000000002E-3</v>
      </c>
      <c r="U50" s="18">
        <f>U53+U55+U57</f>
        <v>0</v>
      </c>
      <c r="V50" s="18">
        <f t="shared" ref="V50:X50" si="76">V53+V55+V57</f>
        <v>0</v>
      </c>
      <c r="W50" s="18">
        <f t="shared" si="76"/>
        <v>0</v>
      </c>
      <c r="X50" s="18">
        <f t="shared" si="76"/>
        <v>4.1810000000000007E-3</v>
      </c>
      <c r="Y50" s="18">
        <f>SUM(U50:X50)</f>
        <v>4.1810000000000007E-3</v>
      </c>
      <c r="AA50" s="18">
        <f>AA53+AA55+AA57</f>
        <v>0</v>
      </c>
      <c r="AB50" s="18">
        <f t="shared" ref="AB50:AD50" si="77">AB53+AB55+AB57</f>
        <v>0</v>
      </c>
      <c r="AC50" s="18">
        <f t="shared" si="77"/>
        <v>0</v>
      </c>
      <c r="AD50" s="18">
        <f t="shared" si="77"/>
        <v>4.1930000000000005E-3</v>
      </c>
      <c r="AE50" s="18">
        <f>SUM(AA50:AD50)</f>
        <v>4.1930000000000005E-3</v>
      </c>
      <c r="AG50" s="18">
        <f>AG53+AG55+AG57</f>
        <v>0</v>
      </c>
      <c r="AH50" s="18">
        <f t="shared" ref="AH50:AJ50" si="78">AH53+AH55+AH57</f>
        <v>0</v>
      </c>
      <c r="AI50" s="18">
        <f t="shared" si="78"/>
        <v>0</v>
      </c>
      <c r="AJ50" s="18">
        <f t="shared" si="78"/>
        <v>5.306E-3</v>
      </c>
      <c r="AK50" s="18">
        <f>SUM(AG50:AJ50)</f>
        <v>5.306E-3</v>
      </c>
      <c r="AM50" s="18">
        <f>AM53+AM55+AM57</f>
        <v>0</v>
      </c>
      <c r="AN50" s="18">
        <f t="shared" ref="AN50:AP50" si="79">AN53+AN55+AN57</f>
        <v>0</v>
      </c>
      <c r="AO50" s="18">
        <f t="shared" si="79"/>
        <v>0</v>
      </c>
      <c r="AP50" s="18">
        <f t="shared" si="79"/>
        <v>5.1489999999999999E-3</v>
      </c>
      <c r="AQ50" s="18">
        <f>SUM(AM50:AP50)</f>
        <v>5.1489999999999999E-3</v>
      </c>
      <c r="AS50" s="18">
        <f>AS53+AS55+AS57</f>
        <v>0</v>
      </c>
      <c r="AT50" s="18">
        <f t="shared" ref="AT50:AV50" si="80">AT53+AT55+AT57</f>
        <v>0</v>
      </c>
      <c r="AU50" s="18">
        <f t="shared" si="80"/>
        <v>0</v>
      </c>
      <c r="AV50" s="18">
        <f t="shared" si="80"/>
        <v>5.0819999999999997E-3</v>
      </c>
      <c r="AW50" s="18">
        <f>SUM(AS50:AV50)</f>
        <v>5.0819999999999997E-3</v>
      </c>
      <c r="AY50" s="18">
        <f>AY53+AY55+AY57</f>
        <v>0</v>
      </c>
      <c r="AZ50" s="18">
        <f t="shared" ref="AZ50:BB50" si="81">AZ53+AZ55+AZ57</f>
        <v>0</v>
      </c>
      <c r="BA50" s="18">
        <f t="shared" si="81"/>
        <v>0</v>
      </c>
      <c r="BB50" s="18">
        <f t="shared" si="81"/>
        <v>4.2000000000000006E-3</v>
      </c>
      <c r="BC50" s="18">
        <f>SUM(AY50:BB50)</f>
        <v>4.2000000000000006E-3</v>
      </c>
      <c r="BE50" s="18">
        <f>BE53+BE55+BE57</f>
        <v>0</v>
      </c>
      <c r="BF50" s="18">
        <f t="shared" ref="BF50:BH50" si="82">BF53+BF55+BF57</f>
        <v>0</v>
      </c>
      <c r="BG50" s="18">
        <f t="shared" si="82"/>
        <v>0</v>
      </c>
      <c r="BH50" s="18">
        <f t="shared" si="82"/>
        <v>0</v>
      </c>
      <c r="BI50" s="18">
        <f>SUM(BE50:BH50)</f>
        <v>0</v>
      </c>
      <c r="BK50" s="18">
        <f>BK53+BK55+BK57</f>
        <v>0</v>
      </c>
      <c r="BL50" s="18">
        <f t="shared" ref="BL50:BN50" si="83">BL53+BL55+BL57</f>
        <v>0</v>
      </c>
      <c r="BM50" s="18">
        <f t="shared" si="83"/>
        <v>0</v>
      </c>
      <c r="BN50" s="18">
        <f t="shared" si="83"/>
        <v>0</v>
      </c>
      <c r="BO50" s="18">
        <f>SUM(BK50:BN50)</f>
        <v>0</v>
      </c>
      <c r="BQ50" s="18">
        <f>BQ53+BQ55+BQ57</f>
        <v>0</v>
      </c>
      <c r="BR50" s="18">
        <f t="shared" ref="BR50:BT50" si="84">BR53+BR55+BR57</f>
        <v>0</v>
      </c>
      <c r="BS50" s="18">
        <f t="shared" si="84"/>
        <v>0</v>
      </c>
      <c r="BT50" s="18">
        <f t="shared" si="84"/>
        <v>0</v>
      </c>
      <c r="BU50" s="18">
        <f>SUM(BQ50:BT50)</f>
        <v>0</v>
      </c>
      <c r="BW50" s="18">
        <f>BW53+BW55+BW57</f>
        <v>0</v>
      </c>
      <c r="BX50" s="18">
        <f t="shared" ref="BX50:BZ50" si="85">BX53+BX55+BX57</f>
        <v>0</v>
      </c>
      <c r="BY50" s="18">
        <f t="shared" si="85"/>
        <v>0</v>
      </c>
      <c r="BZ50" s="18">
        <f t="shared" si="85"/>
        <v>4.0381E-2</v>
      </c>
      <c r="CA50" s="18">
        <f>SUM(BW50:BZ50)</f>
        <v>4.0381E-2</v>
      </c>
    </row>
    <row r="51" spans="1:79" x14ac:dyDescent="0.25">
      <c r="A51" s="39" t="s">
        <v>26</v>
      </c>
      <c r="B51" s="40"/>
      <c r="C51" s="40"/>
      <c r="D51" s="40"/>
      <c r="E51" s="40"/>
      <c r="F51" s="40"/>
      <c r="G51" s="40"/>
    </row>
    <row r="52" spans="1:79" ht="21.75" customHeight="1" x14ac:dyDescent="0.25">
      <c r="A52" s="36" t="s">
        <v>42</v>
      </c>
      <c r="B52" s="19" t="s">
        <v>21</v>
      </c>
      <c r="C52" s="20"/>
      <c r="D52" s="20"/>
      <c r="E52" s="20">
        <v>6567</v>
      </c>
      <c r="F52" s="20">
        <v>13022</v>
      </c>
      <c r="G52" s="20">
        <f t="shared" ref="G52:G55" si="86">SUM(C52:F52)</f>
        <v>19589</v>
      </c>
      <c r="I52" s="20"/>
      <c r="J52" s="20"/>
      <c r="K52" s="20">
        <v>6485</v>
      </c>
      <c r="L52" s="20">
        <v>13228</v>
      </c>
      <c r="M52" s="20">
        <f t="shared" ref="M52:M55" si="87">SUM(I52:L52)</f>
        <v>19713</v>
      </c>
      <c r="O52" s="20"/>
      <c r="P52" s="20"/>
      <c r="Q52" s="20">
        <v>6355</v>
      </c>
      <c r="R52" s="20">
        <v>14136</v>
      </c>
      <c r="S52" s="20">
        <f t="shared" ref="S52:S55" si="88">SUM(O52:R52)</f>
        <v>20491</v>
      </c>
      <c r="U52" s="20"/>
      <c r="V52" s="20"/>
      <c r="W52" s="20">
        <v>3091</v>
      </c>
      <c r="X52" s="20">
        <v>9282</v>
      </c>
      <c r="Y52" s="20">
        <f t="shared" ref="Y52:Y55" si="89">SUM(U52:X52)</f>
        <v>12373</v>
      </c>
      <c r="AA52" s="20"/>
      <c r="AB52" s="20"/>
      <c r="AC52" s="20">
        <v>2946</v>
      </c>
      <c r="AD52" s="20">
        <v>8095</v>
      </c>
      <c r="AE52" s="20">
        <f t="shared" ref="AE52:AE55" si="90">SUM(AA52:AD52)</f>
        <v>11041</v>
      </c>
      <c r="AG52" s="20"/>
      <c r="AH52" s="20"/>
      <c r="AI52" s="20">
        <v>2878</v>
      </c>
      <c r="AJ52" s="20">
        <v>7601</v>
      </c>
      <c r="AK52" s="20">
        <f t="shared" ref="AK52:AK55" si="91">SUM(AG52:AJ52)</f>
        <v>10479</v>
      </c>
      <c r="AM52" s="20"/>
      <c r="AN52" s="20"/>
      <c r="AO52" s="20">
        <v>3126</v>
      </c>
      <c r="AP52" s="20">
        <v>7611</v>
      </c>
      <c r="AQ52" s="20">
        <f t="shared" ref="AQ52:AQ55" si="92">SUM(AM52:AP52)</f>
        <v>10737</v>
      </c>
      <c r="AS52" s="20"/>
      <c r="AT52" s="20"/>
      <c r="AU52" s="20">
        <v>2963</v>
      </c>
      <c r="AV52" s="20">
        <v>7684</v>
      </c>
      <c r="AW52" s="20">
        <f t="shared" ref="AW52:AW55" si="93">SUM(AS52:AV52)</f>
        <v>10647</v>
      </c>
      <c r="AY52" s="20"/>
      <c r="AZ52" s="20"/>
      <c r="BA52" s="20">
        <v>3580</v>
      </c>
      <c r="BB52" s="20">
        <v>7716</v>
      </c>
      <c r="BC52" s="20">
        <f t="shared" ref="BC52:BC55" si="94">SUM(AY52:BB52)</f>
        <v>11296</v>
      </c>
      <c r="BE52" s="20"/>
      <c r="BF52" s="20"/>
      <c r="BG52" s="20"/>
      <c r="BH52" s="20"/>
      <c r="BI52" s="20">
        <f t="shared" ref="BI52:BI55" si="95">SUM(BE52:BH52)</f>
        <v>0</v>
      </c>
      <c r="BK52" s="20"/>
      <c r="BL52" s="20"/>
      <c r="BM52" s="20"/>
      <c r="BN52" s="20"/>
      <c r="BO52" s="20">
        <f t="shared" ref="BO52:BO55" si="96">SUM(BK52:BN52)</f>
        <v>0</v>
      </c>
      <c r="BQ52" s="20"/>
      <c r="BR52" s="20"/>
      <c r="BS52" s="20"/>
      <c r="BT52" s="20"/>
      <c r="BU52" s="20">
        <f t="shared" ref="BU52:BU55" si="97">SUM(BQ52:BT52)</f>
        <v>0</v>
      </c>
      <c r="BW52" s="20">
        <f t="shared" ref="BW52:BZ55" si="98">C52+I52+O52+U52+AA52+AG52+AM52+AS52+AY52+BE52+BK52+BQ52</f>
        <v>0</v>
      </c>
      <c r="BX52" s="20">
        <f t="shared" si="98"/>
        <v>0</v>
      </c>
      <c r="BY52" s="20">
        <f t="shared" si="98"/>
        <v>37991</v>
      </c>
      <c r="BZ52" s="20">
        <f t="shared" si="98"/>
        <v>88375</v>
      </c>
      <c r="CA52" s="20">
        <f t="shared" ref="CA52:CA55" si="99">SUM(BW52:BZ52)</f>
        <v>126366</v>
      </c>
    </row>
    <row r="53" spans="1:79" ht="21.75" customHeight="1" x14ac:dyDescent="0.25">
      <c r="A53" s="37"/>
      <c r="B53" s="19" t="s">
        <v>22</v>
      </c>
      <c r="C53" s="23"/>
      <c r="D53" s="23"/>
      <c r="E53" s="23"/>
      <c r="F53" s="23">
        <v>2E-3</v>
      </c>
      <c r="G53" s="23">
        <f t="shared" si="86"/>
        <v>2E-3</v>
      </c>
      <c r="I53" s="23"/>
      <c r="J53" s="23"/>
      <c r="K53" s="23"/>
      <c r="L53" s="23">
        <v>2E-3</v>
      </c>
      <c r="M53" s="23">
        <f t="shared" si="87"/>
        <v>2E-3</v>
      </c>
      <c r="O53" s="23"/>
      <c r="P53" s="23"/>
      <c r="Q53" s="23"/>
      <c r="R53" s="23">
        <v>2E-3</v>
      </c>
      <c r="S53" s="23">
        <f t="shared" si="88"/>
        <v>2E-3</v>
      </c>
      <c r="U53" s="23"/>
      <c r="V53" s="23"/>
      <c r="W53" s="23"/>
      <c r="X53" s="23">
        <v>2E-3</v>
      </c>
      <c r="Y53" s="23">
        <f t="shared" si="89"/>
        <v>2E-3</v>
      </c>
      <c r="AA53" s="23"/>
      <c r="AB53" s="23"/>
      <c r="AC53" s="23"/>
      <c r="AD53" s="23">
        <v>2E-3</v>
      </c>
      <c r="AE53" s="23">
        <f t="shared" si="90"/>
        <v>2E-3</v>
      </c>
      <c r="AG53" s="23"/>
      <c r="AH53" s="23"/>
      <c r="AI53" s="23"/>
      <c r="AJ53" s="23">
        <v>3.0000000000000001E-3</v>
      </c>
      <c r="AK53" s="23">
        <f t="shared" si="91"/>
        <v>3.0000000000000001E-3</v>
      </c>
      <c r="AM53" s="23"/>
      <c r="AN53" s="23"/>
      <c r="AO53" s="23"/>
      <c r="AP53" s="23">
        <v>3.0000000000000001E-3</v>
      </c>
      <c r="AQ53" s="23">
        <f t="shared" si="92"/>
        <v>3.0000000000000001E-3</v>
      </c>
      <c r="AS53" s="23"/>
      <c r="AT53" s="23"/>
      <c r="AU53" s="23"/>
      <c r="AV53" s="23">
        <v>3.0000000000000001E-3</v>
      </c>
      <c r="AW53" s="23">
        <f t="shared" si="93"/>
        <v>3.0000000000000001E-3</v>
      </c>
      <c r="AY53" s="23"/>
      <c r="AZ53" s="23"/>
      <c r="BA53" s="23"/>
      <c r="BB53" s="23">
        <v>2E-3</v>
      </c>
      <c r="BC53" s="23">
        <f t="shared" si="94"/>
        <v>2E-3</v>
      </c>
      <c r="BE53" s="23"/>
      <c r="BF53" s="23"/>
      <c r="BG53" s="23"/>
      <c r="BH53" s="23"/>
      <c r="BI53" s="23">
        <f t="shared" si="95"/>
        <v>0</v>
      </c>
      <c r="BK53" s="23"/>
      <c r="BL53" s="23"/>
      <c r="BM53" s="23"/>
      <c r="BN53" s="23"/>
      <c r="BO53" s="23">
        <f t="shared" si="96"/>
        <v>0</v>
      </c>
      <c r="BQ53" s="23"/>
      <c r="BR53" s="23"/>
      <c r="BS53" s="23"/>
      <c r="BT53" s="23"/>
      <c r="BU53" s="23">
        <f t="shared" si="97"/>
        <v>0</v>
      </c>
      <c r="BW53" s="23">
        <f t="shared" si="98"/>
        <v>0</v>
      </c>
      <c r="BX53" s="23">
        <f t="shared" si="98"/>
        <v>0</v>
      </c>
      <c r="BY53" s="23">
        <f t="shared" si="98"/>
        <v>0</v>
      </c>
      <c r="BZ53" s="23">
        <f t="shared" si="98"/>
        <v>2.0999999999999998E-2</v>
      </c>
      <c r="CA53" s="23">
        <f t="shared" si="99"/>
        <v>2.0999999999999998E-2</v>
      </c>
    </row>
    <row r="54" spans="1:79" ht="20.25" customHeight="1" x14ac:dyDescent="0.25">
      <c r="A54" s="36" t="s">
        <v>43</v>
      </c>
      <c r="B54" s="19" t="s">
        <v>21</v>
      </c>
      <c r="C54" s="20">
        <v>11179355</v>
      </c>
      <c r="D54" s="20"/>
      <c r="E54" s="20"/>
      <c r="F54" s="20"/>
      <c r="G54" s="20">
        <f t="shared" si="86"/>
        <v>11179355</v>
      </c>
      <c r="I54" s="20">
        <v>13302723</v>
      </c>
      <c r="J54" s="20"/>
      <c r="K54" s="20"/>
      <c r="L54" s="20"/>
      <c r="M54" s="20">
        <f t="shared" si="87"/>
        <v>13302723</v>
      </c>
      <c r="O54" s="20">
        <v>15289581</v>
      </c>
      <c r="P54" s="20"/>
      <c r="Q54" s="20"/>
      <c r="R54" s="20"/>
      <c r="S54" s="20">
        <f t="shared" si="88"/>
        <v>15289581</v>
      </c>
      <c r="U54" s="20">
        <v>18818163</v>
      </c>
      <c r="V54" s="20"/>
      <c r="W54" s="20"/>
      <c r="X54" s="20"/>
      <c r="Y54" s="20">
        <f t="shared" si="89"/>
        <v>18818163</v>
      </c>
      <c r="AA54" s="20">
        <v>18259756</v>
      </c>
      <c r="AB54" s="20"/>
      <c r="AC54" s="20"/>
      <c r="AD54" s="20"/>
      <c r="AE54" s="20">
        <f t="shared" si="90"/>
        <v>18259756</v>
      </c>
      <c r="AG54" s="20">
        <v>15863662</v>
      </c>
      <c r="AH54" s="20"/>
      <c r="AI54" s="20"/>
      <c r="AJ54" s="20"/>
      <c r="AK54" s="20">
        <f t="shared" si="91"/>
        <v>15863662</v>
      </c>
      <c r="AM54" s="20">
        <v>14099039</v>
      </c>
      <c r="AN54" s="20"/>
      <c r="AO54" s="20"/>
      <c r="AP54" s="20"/>
      <c r="AQ54" s="20">
        <f t="shared" si="92"/>
        <v>14099039</v>
      </c>
      <c r="AS54" s="20">
        <v>18030913</v>
      </c>
      <c r="AT54" s="20"/>
      <c r="AU54" s="20"/>
      <c r="AV54" s="20"/>
      <c r="AW54" s="20">
        <f t="shared" si="93"/>
        <v>18030913</v>
      </c>
      <c r="AY54" s="20">
        <v>16062848</v>
      </c>
      <c r="AZ54" s="20"/>
      <c r="BA54" s="20"/>
      <c r="BB54" s="20"/>
      <c r="BC54" s="20">
        <f t="shared" si="94"/>
        <v>16062848</v>
      </c>
      <c r="BE54" s="20"/>
      <c r="BF54" s="20"/>
      <c r="BG54" s="20"/>
      <c r="BH54" s="20"/>
      <c r="BI54" s="20">
        <f t="shared" si="95"/>
        <v>0</v>
      </c>
      <c r="BK54" s="20"/>
      <c r="BL54" s="20"/>
      <c r="BM54" s="20"/>
      <c r="BN54" s="20"/>
      <c r="BO54" s="20">
        <f t="shared" si="96"/>
        <v>0</v>
      </c>
      <c r="BQ54" s="20"/>
      <c r="BR54" s="20"/>
      <c r="BS54" s="20"/>
      <c r="BT54" s="20"/>
      <c r="BU54" s="20">
        <f t="shared" si="97"/>
        <v>0</v>
      </c>
      <c r="BW54" s="20">
        <f t="shared" si="98"/>
        <v>140906040</v>
      </c>
      <c r="BX54" s="20">
        <f t="shared" si="98"/>
        <v>0</v>
      </c>
      <c r="BY54" s="20">
        <f t="shared" si="98"/>
        <v>0</v>
      </c>
      <c r="BZ54" s="20">
        <f t="shared" si="98"/>
        <v>0</v>
      </c>
      <c r="CA54" s="20">
        <f t="shared" si="99"/>
        <v>140906040</v>
      </c>
    </row>
    <row r="55" spans="1:79" ht="20.25" customHeight="1" x14ac:dyDescent="0.25">
      <c r="A55" s="37"/>
      <c r="B55" s="19" t="s">
        <v>22</v>
      </c>
      <c r="C55" s="23"/>
      <c r="D55" s="23"/>
      <c r="E55" s="23"/>
      <c r="F55" s="23"/>
      <c r="G55" s="23">
        <f t="shared" si="86"/>
        <v>0</v>
      </c>
      <c r="I55" s="23"/>
      <c r="J55" s="23"/>
      <c r="K55" s="23"/>
      <c r="L55" s="23"/>
      <c r="M55" s="23">
        <f t="shared" si="87"/>
        <v>0</v>
      </c>
      <c r="O55" s="23"/>
      <c r="P55" s="23"/>
      <c r="Q55" s="23"/>
      <c r="R55" s="23"/>
      <c r="S55" s="23">
        <f t="shared" si="88"/>
        <v>0</v>
      </c>
      <c r="U55" s="23"/>
      <c r="V55" s="23"/>
      <c r="W55" s="23"/>
      <c r="X55" s="23"/>
      <c r="Y55" s="23">
        <f t="shared" si="89"/>
        <v>0</v>
      </c>
      <c r="AA55" s="23"/>
      <c r="AB55" s="23"/>
      <c r="AC55" s="23"/>
      <c r="AD55" s="23"/>
      <c r="AE55" s="23">
        <f t="shared" si="90"/>
        <v>0</v>
      </c>
      <c r="AG55" s="23"/>
      <c r="AH55" s="23"/>
      <c r="AI55" s="23"/>
      <c r="AJ55" s="23"/>
      <c r="AK55" s="23">
        <f t="shared" si="91"/>
        <v>0</v>
      </c>
      <c r="AM55" s="23"/>
      <c r="AN55" s="23"/>
      <c r="AO55" s="23"/>
      <c r="AP55" s="23"/>
      <c r="AQ55" s="23">
        <f t="shared" si="92"/>
        <v>0</v>
      </c>
      <c r="AS55" s="23"/>
      <c r="AT55" s="23"/>
      <c r="AU55" s="23"/>
      <c r="AV55" s="23"/>
      <c r="AW55" s="23">
        <f t="shared" si="93"/>
        <v>0</v>
      </c>
      <c r="AY55" s="23"/>
      <c r="AZ55" s="23"/>
      <c r="BA55" s="23"/>
      <c r="BB55" s="23"/>
      <c r="BC55" s="23">
        <f t="shared" si="94"/>
        <v>0</v>
      </c>
      <c r="BE55" s="23"/>
      <c r="BF55" s="23"/>
      <c r="BG55" s="23"/>
      <c r="BH55" s="23"/>
      <c r="BI55" s="23">
        <f t="shared" si="95"/>
        <v>0</v>
      </c>
      <c r="BK55" s="23"/>
      <c r="BL55" s="23"/>
      <c r="BM55" s="23"/>
      <c r="BN55" s="23"/>
      <c r="BO55" s="23">
        <f t="shared" si="96"/>
        <v>0</v>
      </c>
      <c r="BQ55" s="23"/>
      <c r="BR55" s="23"/>
      <c r="BS55" s="23"/>
      <c r="BT55" s="23"/>
      <c r="BU55" s="23">
        <f t="shared" si="97"/>
        <v>0</v>
      </c>
      <c r="BW55" s="23">
        <f t="shared" si="98"/>
        <v>0</v>
      </c>
      <c r="BX55" s="23">
        <f t="shared" si="98"/>
        <v>0</v>
      </c>
      <c r="BY55" s="23">
        <f t="shared" si="98"/>
        <v>0</v>
      </c>
      <c r="BZ55" s="23">
        <f t="shared" si="98"/>
        <v>0</v>
      </c>
      <c r="CA55" s="23">
        <f t="shared" si="99"/>
        <v>0</v>
      </c>
    </row>
    <row r="56" spans="1:79" ht="20.25" customHeight="1" x14ac:dyDescent="0.25">
      <c r="A56" s="36" t="s">
        <v>66</v>
      </c>
      <c r="B56" s="19" t="s">
        <v>21</v>
      </c>
      <c r="C56" s="20"/>
      <c r="D56" s="20"/>
      <c r="E56" s="20"/>
      <c r="F56" s="20">
        <v>1174</v>
      </c>
      <c r="G56" s="20">
        <f t="shared" ref="G56:G57" si="100">SUM(C56:F56)</f>
        <v>1174</v>
      </c>
      <c r="I56" s="20"/>
      <c r="J56" s="20"/>
      <c r="K56" s="20"/>
      <c r="L56" s="20">
        <v>1176</v>
      </c>
      <c r="M56" s="20">
        <f t="shared" ref="M56:M57" si="101">SUM(I56:L56)</f>
        <v>1176</v>
      </c>
      <c r="O56" s="20"/>
      <c r="P56" s="20"/>
      <c r="Q56" s="20"/>
      <c r="R56" s="20">
        <v>1294</v>
      </c>
      <c r="S56" s="20">
        <f t="shared" ref="S56:S57" si="102">SUM(O56:R56)</f>
        <v>1294</v>
      </c>
      <c r="U56" s="20"/>
      <c r="V56" s="20"/>
      <c r="W56" s="20"/>
      <c r="X56" s="20">
        <v>1210</v>
      </c>
      <c r="Y56" s="20">
        <f t="shared" ref="Y56:Y57" si="103">SUM(U56:X56)</f>
        <v>1210</v>
      </c>
      <c r="AA56" s="20"/>
      <c r="AB56" s="20"/>
      <c r="AC56" s="20"/>
      <c r="AD56" s="20">
        <v>1321</v>
      </c>
      <c r="AE56" s="20">
        <f t="shared" ref="AE56:AE57" si="104">SUM(AA56:AD56)</f>
        <v>1321</v>
      </c>
      <c r="AG56" s="20"/>
      <c r="AH56" s="20"/>
      <c r="AI56" s="20"/>
      <c r="AJ56" s="20">
        <v>1365</v>
      </c>
      <c r="AK56" s="20">
        <f t="shared" ref="AK56:AK57" si="105">SUM(AG56:AJ56)</f>
        <v>1365</v>
      </c>
      <c r="AM56" s="20"/>
      <c r="AN56" s="20"/>
      <c r="AO56" s="20"/>
      <c r="AP56" s="20">
        <v>1364</v>
      </c>
      <c r="AQ56" s="20">
        <f t="shared" ref="AQ56:AQ57" si="106">SUM(AM56:AP56)</f>
        <v>1364</v>
      </c>
      <c r="AS56" s="20"/>
      <c r="AT56" s="20"/>
      <c r="AU56" s="20"/>
      <c r="AV56" s="20">
        <v>1313</v>
      </c>
      <c r="AW56" s="20">
        <f t="shared" ref="AW56:AW57" si="107">SUM(AS56:AV56)</f>
        <v>1313</v>
      </c>
      <c r="AY56" s="20"/>
      <c r="AZ56" s="20"/>
      <c r="BA56" s="20"/>
      <c r="BB56" s="20">
        <v>1285</v>
      </c>
      <c r="BC56" s="20">
        <f t="shared" ref="BC56:BC57" si="108">SUM(AY56:BB56)</f>
        <v>1285</v>
      </c>
      <c r="BE56" s="20"/>
      <c r="BF56" s="20"/>
      <c r="BG56" s="20"/>
      <c r="BH56" s="20"/>
      <c r="BI56" s="20">
        <f t="shared" ref="BI56:BI57" si="109">SUM(BE56:BH56)</f>
        <v>0</v>
      </c>
      <c r="BK56" s="20"/>
      <c r="BL56" s="20"/>
      <c r="BM56" s="20"/>
      <c r="BN56" s="20"/>
      <c r="BO56" s="20">
        <f t="shared" ref="BO56:BO57" si="110">SUM(BK56:BN56)</f>
        <v>0</v>
      </c>
      <c r="BQ56" s="20"/>
      <c r="BR56" s="20"/>
      <c r="BS56" s="20"/>
      <c r="BT56" s="20"/>
      <c r="BU56" s="20">
        <f t="shared" ref="BU56:BU57" si="111">SUM(BQ56:BT56)</f>
        <v>0</v>
      </c>
      <c r="BW56" s="20">
        <f t="shared" ref="BW56:BW57" si="112">C56+I56+O56+U56+AA56+AG56+AM56+AS56+AY56+BE56+BK56+BQ56</f>
        <v>0</v>
      </c>
      <c r="BX56" s="20">
        <f t="shared" ref="BX56:BX57" si="113">D56+J56+P56+V56+AB56+AH56+AN56+AT56+AZ56+BF56+BL56+BR56</f>
        <v>0</v>
      </c>
      <c r="BY56" s="20">
        <f t="shared" ref="BY56:BY57" si="114">E56+K56+Q56+W56+AC56+AI56+AO56+AU56+BA56+BG56+BM56+BS56</f>
        <v>0</v>
      </c>
      <c r="BZ56" s="20">
        <f t="shared" ref="BZ56:BZ57" si="115">F56+L56+R56+X56+AD56+AJ56+AP56+AV56+BB56+BH56+BN56+BT56</f>
        <v>11502</v>
      </c>
      <c r="CA56" s="20">
        <f t="shared" ref="CA56:CA57" si="116">SUM(BW56:BZ56)</f>
        <v>11502</v>
      </c>
    </row>
    <row r="57" spans="1:79" ht="20.25" customHeight="1" x14ac:dyDescent="0.25">
      <c r="A57" s="37"/>
      <c r="B57" s="19" t="s">
        <v>22</v>
      </c>
      <c r="C57" s="23"/>
      <c r="D57" s="23"/>
      <c r="E57" s="23"/>
      <c r="F57" s="23">
        <v>2.0999999999999999E-3</v>
      </c>
      <c r="G57" s="23">
        <f t="shared" si="100"/>
        <v>2.0999999999999999E-3</v>
      </c>
      <c r="I57" s="23"/>
      <c r="J57" s="23"/>
      <c r="K57" s="23"/>
      <c r="L57" s="23">
        <v>2.0839999999999999E-3</v>
      </c>
      <c r="M57" s="23">
        <f t="shared" si="101"/>
        <v>2.0839999999999999E-3</v>
      </c>
      <c r="O57" s="23"/>
      <c r="P57" s="23"/>
      <c r="Q57" s="23"/>
      <c r="R57" s="23">
        <v>2.0860000000000002E-3</v>
      </c>
      <c r="S57" s="23">
        <f t="shared" si="102"/>
        <v>2.0860000000000002E-3</v>
      </c>
      <c r="U57" s="23"/>
      <c r="V57" s="23"/>
      <c r="W57" s="23"/>
      <c r="X57" s="23">
        <v>2.1810000000000002E-3</v>
      </c>
      <c r="Y57" s="23">
        <f t="shared" si="103"/>
        <v>2.1810000000000002E-3</v>
      </c>
      <c r="AA57" s="23"/>
      <c r="AB57" s="23"/>
      <c r="AC57" s="23"/>
      <c r="AD57" s="23">
        <v>2.1930000000000001E-3</v>
      </c>
      <c r="AE57" s="23">
        <f t="shared" si="104"/>
        <v>2.1930000000000001E-3</v>
      </c>
      <c r="AG57" s="23"/>
      <c r="AH57" s="23"/>
      <c r="AI57" s="23"/>
      <c r="AJ57" s="23">
        <v>2.3059999999999999E-3</v>
      </c>
      <c r="AK57" s="23">
        <f t="shared" si="105"/>
        <v>2.3059999999999999E-3</v>
      </c>
      <c r="AM57" s="23"/>
      <c r="AN57" s="23"/>
      <c r="AO57" s="23"/>
      <c r="AP57" s="23">
        <v>2.1489999999999999E-3</v>
      </c>
      <c r="AQ57" s="23">
        <f t="shared" si="106"/>
        <v>2.1489999999999999E-3</v>
      </c>
      <c r="AS57" s="23"/>
      <c r="AT57" s="23"/>
      <c r="AU57" s="23"/>
      <c r="AV57" s="23">
        <v>2.0820000000000001E-3</v>
      </c>
      <c r="AW57" s="23">
        <f t="shared" si="107"/>
        <v>2.0820000000000001E-3</v>
      </c>
      <c r="AY57" s="23"/>
      <c r="AZ57" s="23"/>
      <c r="BA57" s="23"/>
      <c r="BB57" s="23">
        <v>2.2000000000000001E-3</v>
      </c>
      <c r="BC57" s="23">
        <f t="shared" si="108"/>
        <v>2.2000000000000001E-3</v>
      </c>
      <c r="BE57" s="23"/>
      <c r="BF57" s="23"/>
      <c r="BG57" s="23"/>
      <c r="BH57" s="23"/>
      <c r="BI57" s="23">
        <f t="shared" si="109"/>
        <v>0</v>
      </c>
      <c r="BK57" s="23"/>
      <c r="BL57" s="23"/>
      <c r="BM57" s="23"/>
      <c r="BN57" s="23"/>
      <c r="BO57" s="23">
        <f t="shared" si="110"/>
        <v>0</v>
      </c>
      <c r="BQ57" s="23"/>
      <c r="BR57" s="23"/>
      <c r="BS57" s="23"/>
      <c r="BT57" s="23"/>
      <c r="BU57" s="23">
        <f t="shared" si="111"/>
        <v>0</v>
      </c>
      <c r="BW57" s="23">
        <f t="shared" si="112"/>
        <v>0</v>
      </c>
      <c r="BX57" s="23">
        <f t="shared" si="113"/>
        <v>0</v>
      </c>
      <c r="BY57" s="23">
        <f t="shared" si="114"/>
        <v>0</v>
      </c>
      <c r="BZ57" s="23">
        <f t="shared" si="115"/>
        <v>1.9380999999999999E-2</v>
      </c>
      <c r="CA57" s="23">
        <f t="shared" si="116"/>
        <v>1.9380999999999999E-2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50</v>
      </c>
      <c r="B59" s="24"/>
      <c r="C59" s="24"/>
      <c r="D59" s="24"/>
      <c r="E59" s="24"/>
      <c r="F59" s="24"/>
      <c r="G59" s="24"/>
    </row>
    <row r="60" spans="1:79" x14ac:dyDescent="0.25">
      <c r="A60" s="30" t="s">
        <v>51</v>
      </c>
      <c r="B60" s="15" t="s">
        <v>21</v>
      </c>
      <c r="C60" s="16">
        <v>11654</v>
      </c>
      <c r="D60" s="16"/>
      <c r="E60" s="16">
        <v>595798</v>
      </c>
      <c r="F60" s="16">
        <v>334554</v>
      </c>
      <c r="G60" s="17">
        <f>SUM(C60:F60)</f>
        <v>942006</v>
      </c>
      <c r="I60" s="16">
        <v>9719</v>
      </c>
      <c r="J60" s="16"/>
      <c r="K60" s="16">
        <v>510303</v>
      </c>
      <c r="L60" s="16">
        <v>297687</v>
      </c>
      <c r="M60" s="17">
        <f>SUM(I60:L60)</f>
        <v>817709</v>
      </c>
      <c r="O60" s="16">
        <v>10484</v>
      </c>
      <c r="P60" s="16"/>
      <c r="Q60" s="16">
        <v>484131</v>
      </c>
      <c r="R60" s="16">
        <v>280307</v>
      </c>
      <c r="S60" s="17">
        <f>SUM(O60:R60)</f>
        <v>774922</v>
      </c>
      <c r="U60" s="16">
        <v>10427</v>
      </c>
      <c r="V60" s="16"/>
      <c r="W60" s="16">
        <v>415658</v>
      </c>
      <c r="X60" s="16">
        <v>266850</v>
      </c>
      <c r="Y60" s="17">
        <f>SUM(U60:X60)</f>
        <v>692935</v>
      </c>
      <c r="AA60" s="16">
        <v>10874</v>
      </c>
      <c r="AB60" s="16"/>
      <c r="AC60" s="16">
        <v>413513</v>
      </c>
      <c r="AD60" s="16">
        <v>280499</v>
      </c>
      <c r="AE60" s="17">
        <f>SUM(AA60:AD60)</f>
        <v>704886</v>
      </c>
      <c r="AG60" s="16">
        <v>13131</v>
      </c>
      <c r="AH60" s="16"/>
      <c r="AI60" s="16">
        <v>437147</v>
      </c>
      <c r="AJ60" s="16">
        <v>316936</v>
      </c>
      <c r="AK60" s="17">
        <f>SUM(AG60:AJ60)</f>
        <v>767214</v>
      </c>
      <c r="AM60" s="16">
        <v>16149</v>
      </c>
      <c r="AN60" s="16"/>
      <c r="AO60" s="16">
        <v>495263</v>
      </c>
      <c r="AP60" s="16">
        <v>370562</v>
      </c>
      <c r="AQ60" s="17">
        <f>SUM(AM60:AP60)</f>
        <v>881974</v>
      </c>
      <c r="AS60" s="16">
        <v>14977</v>
      </c>
      <c r="AT60" s="16"/>
      <c r="AU60" s="16">
        <v>461625</v>
      </c>
      <c r="AV60" s="16">
        <v>340062</v>
      </c>
      <c r="AW60" s="17">
        <f>SUM(AS60:AV60)</f>
        <v>816664</v>
      </c>
      <c r="AY60" s="16">
        <v>13318</v>
      </c>
      <c r="AZ60" s="16"/>
      <c r="BA60" s="16">
        <v>430711</v>
      </c>
      <c r="BB60" s="16">
        <v>304271</v>
      </c>
      <c r="BC60" s="17">
        <f>SUM(AY60:BB60)</f>
        <v>748300</v>
      </c>
      <c r="BE60" s="16"/>
      <c r="BF60" s="16"/>
      <c r="BG60" s="16"/>
      <c r="BH60" s="16"/>
      <c r="BI60" s="17">
        <f>SUM(BE60:BH60)</f>
        <v>0</v>
      </c>
      <c r="BK60" s="16"/>
      <c r="BL60" s="16"/>
      <c r="BM60" s="16"/>
      <c r="BN60" s="16"/>
      <c r="BO60" s="17">
        <f>SUM(BK60:BN60)</f>
        <v>0</v>
      </c>
      <c r="BQ60" s="16"/>
      <c r="BR60" s="16"/>
      <c r="BS60" s="16"/>
      <c r="BT60" s="16"/>
      <c r="BU60" s="17">
        <f>SUM(BQ60:BT60)</f>
        <v>0</v>
      </c>
      <c r="BW60" s="16">
        <f t="shared" ref="BW60:BZ61" si="117">C60+I60+O60+U60+AA60+AG60+AM60+AS60+AY60+BE60+BK60+BQ60</f>
        <v>110733</v>
      </c>
      <c r="BX60" s="16">
        <f t="shared" si="117"/>
        <v>0</v>
      </c>
      <c r="BY60" s="16">
        <f t="shared" si="117"/>
        <v>4244149</v>
      </c>
      <c r="BZ60" s="16">
        <f t="shared" si="117"/>
        <v>2791728</v>
      </c>
      <c r="CA60" s="17">
        <f>SUM(BW60:BZ60)</f>
        <v>7146610</v>
      </c>
    </row>
    <row r="61" spans="1:79" x14ac:dyDescent="0.25">
      <c r="A61" s="30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/>
      <c r="BR61" s="18"/>
      <c r="BS61" s="18"/>
      <c r="BT61" s="18"/>
      <c r="BU61" s="18">
        <f>SUM(BQ61:BT61)</f>
        <v>0</v>
      </c>
      <c r="BW61" s="18">
        <f t="shared" si="117"/>
        <v>0</v>
      </c>
      <c r="BX61" s="18">
        <f t="shared" si="117"/>
        <v>0</v>
      </c>
      <c r="BY61" s="18">
        <f t="shared" si="117"/>
        <v>0</v>
      </c>
      <c r="BZ61" s="18">
        <f t="shared" si="117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44</v>
      </c>
      <c r="B63" s="24"/>
      <c r="C63" s="24"/>
      <c r="D63" s="24"/>
      <c r="E63" s="24"/>
      <c r="F63" s="24"/>
      <c r="G63" s="24"/>
    </row>
    <row r="64" spans="1:79" x14ac:dyDescent="0.25">
      <c r="A64" s="30" t="s">
        <v>45</v>
      </c>
      <c r="B64" s="15" t="s">
        <v>21</v>
      </c>
      <c r="C64" s="16"/>
      <c r="D64" s="16"/>
      <c r="E64" s="16">
        <v>1643858</v>
      </c>
      <c r="F64" s="16"/>
      <c r="G64" s="17">
        <f>SUM(C64:F64)</f>
        <v>1643858</v>
      </c>
      <c r="I64" s="16"/>
      <c r="J64" s="16"/>
      <c r="K64" s="16">
        <v>1569898</v>
      </c>
      <c r="L64" s="16"/>
      <c r="M64" s="17">
        <f>SUM(I64:L64)</f>
        <v>1569898</v>
      </c>
      <c r="O64" s="16"/>
      <c r="P64" s="16"/>
      <c r="Q64" s="16">
        <v>1576763</v>
      </c>
      <c r="R64" s="16">
        <v>2</v>
      </c>
      <c r="S64" s="17">
        <f>SUM(O64:R64)</f>
        <v>1576765</v>
      </c>
      <c r="U64" s="16"/>
      <c r="V64" s="16"/>
      <c r="W64" s="16">
        <v>1114619</v>
      </c>
      <c r="X64" s="16">
        <v>1</v>
      </c>
      <c r="Y64" s="17">
        <f>SUM(U64:X64)</f>
        <v>1114620</v>
      </c>
      <c r="AA64" s="16"/>
      <c r="AB64" s="16"/>
      <c r="AC64" s="16">
        <v>1138373</v>
      </c>
      <c r="AD64" s="16"/>
      <c r="AE64" s="17">
        <f>SUM(AA64:AD64)</f>
        <v>1138373</v>
      </c>
      <c r="AG64" s="16"/>
      <c r="AH64" s="16"/>
      <c r="AI64" s="16">
        <v>1133955</v>
      </c>
      <c r="AJ64" s="16">
        <v>1</v>
      </c>
      <c r="AK64" s="17">
        <f>SUM(AG64:AJ64)</f>
        <v>1133956</v>
      </c>
      <c r="AM64" s="16"/>
      <c r="AN64" s="16"/>
      <c r="AO64" s="16">
        <v>251985</v>
      </c>
      <c r="AP64" s="16">
        <v>1</v>
      </c>
      <c r="AQ64" s="17">
        <f>SUM(AM64:AP64)</f>
        <v>251986</v>
      </c>
      <c r="AS64" s="16"/>
      <c r="AT64" s="16"/>
      <c r="AU64" s="16">
        <v>88770</v>
      </c>
      <c r="AV64" s="16"/>
      <c r="AW64" s="17">
        <f>SUM(AS64:AV64)</f>
        <v>88770</v>
      </c>
      <c r="AY64" s="16"/>
      <c r="AZ64" s="16"/>
      <c r="BA64" s="16">
        <v>99287</v>
      </c>
      <c r="BB64" s="16"/>
      <c r="BC64" s="17">
        <f>SUM(AY64:BB64)</f>
        <v>99287</v>
      </c>
      <c r="BE64" s="16"/>
      <c r="BF64" s="16"/>
      <c r="BG64" s="16"/>
      <c r="BH64" s="16"/>
      <c r="BI64" s="17">
        <f>SUM(BE64:BH64)</f>
        <v>0</v>
      </c>
      <c r="BK64" s="16"/>
      <c r="BL64" s="16"/>
      <c r="BM64" s="16"/>
      <c r="BN64" s="16"/>
      <c r="BO64" s="17">
        <f>SUM(BK64:BN64)</f>
        <v>0</v>
      </c>
      <c r="BQ64" s="16"/>
      <c r="BR64" s="16"/>
      <c r="BS64" s="16"/>
      <c r="BT64" s="16"/>
      <c r="BU64" s="17">
        <f>SUM(BQ64:BT64)</f>
        <v>0</v>
      </c>
      <c r="BW64" s="16">
        <f t="shared" ref="BW64:BZ65" si="118">C64+I64+O64+U64+AA64+AG64+AM64+AS64+AY64+BE64+BK64+BQ64</f>
        <v>0</v>
      </c>
      <c r="BX64" s="16">
        <f t="shared" si="118"/>
        <v>0</v>
      </c>
      <c r="BY64" s="16">
        <f t="shared" si="118"/>
        <v>8617508</v>
      </c>
      <c r="BZ64" s="16">
        <f t="shared" si="118"/>
        <v>5</v>
      </c>
      <c r="CA64" s="17">
        <f>SUM(BW64:BZ64)</f>
        <v>8617513</v>
      </c>
    </row>
    <row r="65" spans="1:79" x14ac:dyDescent="0.25">
      <c r="A65" s="30"/>
      <c r="B65" s="15" t="s">
        <v>22</v>
      </c>
      <c r="C65" s="18"/>
      <c r="D65" s="18"/>
      <c r="E65" s="18"/>
      <c r="F65" s="18"/>
      <c r="G65" s="18">
        <f>SUM(C65:F65)</f>
        <v>0</v>
      </c>
      <c r="I65" s="18"/>
      <c r="J65" s="18"/>
      <c r="K65" s="18"/>
      <c r="L65" s="18"/>
      <c r="M65" s="18">
        <f>SUM(I65:L65)</f>
        <v>0</v>
      </c>
      <c r="O65" s="18"/>
      <c r="P65" s="18"/>
      <c r="Q65" s="18"/>
      <c r="R65" s="18"/>
      <c r="S65" s="18">
        <f>SUM(O65:R65)</f>
        <v>0</v>
      </c>
      <c r="U65" s="18"/>
      <c r="V65" s="18"/>
      <c r="W65" s="18"/>
      <c r="X65" s="18"/>
      <c r="Y65" s="18">
        <f>SUM(U65:X65)</f>
        <v>0</v>
      </c>
      <c r="AA65" s="18"/>
      <c r="AB65" s="18"/>
      <c r="AC65" s="18"/>
      <c r="AD65" s="18"/>
      <c r="AE65" s="18">
        <f>SUM(AA65:AD65)</f>
        <v>0</v>
      </c>
      <c r="AG65" s="18"/>
      <c r="AH65" s="18"/>
      <c r="AI65" s="18"/>
      <c r="AJ65" s="18"/>
      <c r="AK65" s="18">
        <f>SUM(AG65:AJ65)</f>
        <v>0</v>
      </c>
      <c r="AM65" s="18"/>
      <c r="AN65" s="18"/>
      <c r="AO65" s="18"/>
      <c r="AP65" s="18"/>
      <c r="AQ65" s="18">
        <f>SUM(AM65:AP65)</f>
        <v>0</v>
      </c>
      <c r="AS65" s="18"/>
      <c r="AT65" s="18"/>
      <c r="AU65" s="18"/>
      <c r="AV65" s="18"/>
      <c r="AW65" s="18">
        <f>SUM(AS65:AV65)</f>
        <v>0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/>
      <c r="BR65" s="18"/>
      <c r="BS65" s="18"/>
      <c r="BT65" s="18"/>
      <c r="BU65" s="18">
        <f>SUM(BQ65:BT65)</f>
        <v>0</v>
      </c>
      <c r="BW65" s="18">
        <f t="shared" si="118"/>
        <v>0</v>
      </c>
      <c r="BX65" s="18">
        <f t="shared" si="118"/>
        <v>0</v>
      </c>
      <c r="BY65" s="18">
        <f t="shared" si="118"/>
        <v>0</v>
      </c>
      <c r="BZ65" s="18">
        <f t="shared" si="118"/>
        <v>0</v>
      </c>
      <c r="CA65" s="18">
        <f>SUM(BW65:BZ65)</f>
        <v>0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46</v>
      </c>
      <c r="B67" s="24"/>
      <c r="C67" s="24"/>
      <c r="D67" s="24"/>
      <c r="E67" s="24"/>
      <c r="F67" s="24"/>
      <c r="G67" s="24"/>
    </row>
    <row r="68" spans="1:79" x14ac:dyDescent="0.25">
      <c r="A68" s="30" t="s">
        <v>47</v>
      </c>
      <c r="B68" s="15" t="s">
        <v>21</v>
      </c>
      <c r="C68" s="16">
        <v>1842958</v>
      </c>
      <c r="D68" s="16">
        <v>2049034</v>
      </c>
      <c r="E68" s="16">
        <v>3420310</v>
      </c>
      <c r="F68" s="16"/>
      <c r="G68" s="17">
        <f>SUM(C68:F68)</f>
        <v>7312302</v>
      </c>
      <c r="I68" s="16">
        <v>1713824</v>
      </c>
      <c r="J68" s="16">
        <v>1935324</v>
      </c>
      <c r="K68" s="16">
        <v>3201959</v>
      </c>
      <c r="L68" s="16"/>
      <c r="M68" s="17">
        <f>SUM(I68:L68)</f>
        <v>6851107</v>
      </c>
      <c r="O68" s="16">
        <v>1841759</v>
      </c>
      <c r="P68" s="16">
        <v>2130294</v>
      </c>
      <c r="Q68" s="16">
        <v>3282546</v>
      </c>
      <c r="R68" s="16"/>
      <c r="S68" s="17">
        <f>SUM(O68:R68)</f>
        <v>7254599</v>
      </c>
      <c r="U68" s="16">
        <v>1866669</v>
      </c>
      <c r="V68" s="16">
        <v>1957146</v>
      </c>
      <c r="W68" s="16">
        <v>3162928</v>
      </c>
      <c r="X68" s="16"/>
      <c r="Y68" s="17">
        <f>SUM(U68:X68)</f>
        <v>6986743</v>
      </c>
      <c r="AA68" s="16">
        <v>1843184</v>
      </c>
      <c r="AB68" s="16">
        <v>2034297</v>
      </c>
      <c r="AC68" s="16">
        <v>3086210</v>
      </c>
      <c r="AD68" s="16"/>
      <c r="AE68" s="17">
        <f>SUM(AA68:AD68)</f>
        <v>6963691</v>
      </c>
      <c r="AG68" s="16">
        <v>1856283</v>
      </c>
      <c r="AH68" s="16">
        <v>2221241</v>
      </c>
      <c r="AI68" s="16">
        <v>3238975</v>
      </c>
      <c r="AJ68" s="16"/>
      <c r="AK68" s="17">
        <f>SUM(AG68:AJ68)</f>
        <v>7316499</v>
      </c>
      <c r="AM68" s="16">
        <v>1853866</v>
      </c>
      <c r="AN68" s="16">
        <v>1874071</v>
      </c>
      <c r="AO68" s="16">
        <v>3886476</v>
      </c>
      <c r="AP68" s="16"/>
      <c r="AQ68" s="17">
        <f>SUM(AM68:AP68)</f>
        <v>7614413</v>
      </c>
      <c r="AS68" s="16">
        <v>1885367</v>
      </c>
      <c r="AT68" s="16">
        <v>1924802</v>
      </c>
      <c r="AU68" s="16">
        <v>3602678</v>
      </c>
      <c r="AV68" s="16"/>
      <c r="AW68" s="17">
        <f>SUM(AS68:AV68)</f>
        <v>7412847</v>
      </c>
      <c r="AY68" s="16">
        <v>1880685</v>
      </c>
      <c r="AZ68" s="16">
        <v>1843701</v>
      </c>
      <c r="BA68" s="16">
        <v>3294859</v>
      </c>
      <c r="BB68" s="16"/>
      <c r="BC68" s="17">
        <f>SUM(AY68:BB68)</f>
        <v>7019245</v>
      </c>
      <c r="BE68" s="16"/>
      <c r="BF68" s="16"/>
      <c r="BG68" s="16"/>
      <c r="BH68" s="16"/>
      <c r="BI68" s="17">
        <f>SUM(BE68:BH68)</f>
        <v>0</v>
      </c>
      <c r="BK68" s="16"/>
      <c r="BL68" s="16"/>
      <c r="BM68" s="16"/>
      <c r="BN68" s="16"/>
      <c r="BO68" s="17">
        <f>SUM(BK68:BN68)</f>
        <v>0</v>
      </c>
      <c r="BQ68" s="16"/>
      <c r="BR68" s="16"/>
      <c r="BS68" s="16"/>
      <c r="BT68" s="16"/>
      <c r="BU68" s="17">
        <f>SUM(BQ68:BT68)</f>
        <v>0</v>
      </c>
      <c r="BW68" s="16">
        <f t="shared" ref="BW68:BZ69" si="119">C68+I68+O68+U68+AA68+AG68+AM68+AS68+AY68+BE68+BK68+BQ68</f>
        <v>16584595</v>
      </c>
      <c r="BX68" s="16">
        <f t="shared" si="119"/>
        <v>17969910</v>
      </c>
      <c r="BY68" s="16">
        <f t="shared" si="119"/>
        <v>30176941</v>
      </c>
      <c r="BZ68" s="16">
        <f t="shared" si="119"/>
        <v>0</v>
      </c>
      <c r="CA68" s="17">
        <f>SUM(BW68:BZ68)</f>
        <v>64731446</v>
      </c>
    </row>
    <row r="69" spans="1:79" x14ac:dyDescent="0.25">
      <c r="A69" s="30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/>
      <c r="BR69" s="18"/>
      <c r="BS69" s="18"/>
      <c r="BT69" s="18"/>
      <c r="BU69" s="18">
        <f>SUM(BQ69:BT69)</f>
        <v>0</v>
      </c>
      <c r="BW69" s="18">
        <f t="shared" si="119"/>
        <v>0</v>
      </c>
      <c r="BX69" s="18">
        <f t="shared" si="119"/>
        <v>0</v>
      </c>
      <c r="BY69" s="18">
        <f t="shared" si="119"/>
        <v>0</v>
      </c>
      <c r="BZ69" s="18">
        <f t="shared" si="119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48</v>
      </c>
      <c r="B71" s="24"/>
      <c r="C71" s="24"/>
      <c r="D71" s="24"/>
      <c r="E71" s="24"/>
      <c r="F71" s="24"/>
      <c r="G71" s="24"/>
    </row>
    <row r="72" spans="1:79" ht="15" customHeight="1" x14ac:dyDescent="0.25">
      <c r="A72" s="30" t="s">
        <v>49</v>
      </c>
      <c r="B72" s="15" t="s">
        <v>21</v>
      </c>
      <c r="C72" s="16">
        <v>10739</v>
      </c>
      <c r="D72" s="16">
        <v>2064</v>
      </c>
      <c r="E72" s="16">
        <v>269552</v>
      </c>
      <c r="F72" s="16">
        <v>206906</v>
      </c>
      <c r="G72" s="17">
        <f>SUM(C72:F72)</f>
        <v>489261</v>
      </c>
      <c r="I72" s="16">
        <v>10080</v>
      </c>
      <c r="J72" s="16">
        <v>1934</v>
      </c>
      <c r="K72" s="16">
        <v>247068</v>
      </c>
      <c r="L72" s="16">
        <v>195660</v>
      </c>
      <c r="M72" s="17">
        <f>SUM(I72:L72)</f>
        <v>454742</v>
      </c>
      <c r="O72" s="16">
        <v>10862</v>
      </c>
      <c r="P72" s="16">
        <v>2059</v>
      </c>
      <c r="Q72" s="16">
        <v>242315</v>
      </c>
      <c r="R72" s="16">
        <v>202601</v>
      </c>
      <c r="S72" s="17">
        <f>SUM(O72:R72)</f>
        <v>457837</v>
      </c>
      <c r="U72" s="16">
        <v>11143</v>
      </c>
      <c r="V72" s="16">
        <v>2109</v>
      </c>
      <c r="W72" s="16">
        <v>231823</v>
      </c>
      <c r="X72" s="16">
        <v>188103</v>
      </c>
      <c r="Y72" s="17">
        <f>SUM(U72:X72)</f>
        <v>433178</v>
      </c>
      <c r="AA72" s="16">
        <v>11990</v>
      </c>
      <c r="AB72" s="16">
        <v>2017</v>
      </c>
      <c r="AC72" s="16">
        <v>225666</v>
      </c>
      <c r="AD72" s="16">
        <v>195213</v>
      </c>
      <c r="AE72" s="17">
        <f>SUM(AA72:AD72)</f>
        <v>434886</v>
      </c>
      <c r="AG72" s="16">
        <v>11300</v>
      </c>
      <c r="AH72" s="16">
        <v>2230</v>
      </c>
      <c r="AI72" s="16">
        <v>227222</v>
      </c>
      <c r="AJ72" s="16">
        <v>208047</v>
      </c>
      <c r="AK72" s="17">
        <f>SUM(AG72:AJ72)</f>
        <v>448799</v>
      </c>
      <c r="AM72" s="16">
        <v>12343</v>
      </c>
      <c r="AN72" s="16">
        <v>2411</v>
      </c>
      <c r="AO72" s="16">
        <v>223160</v>
      </c>
      <c r="AP72" s="16">
        <v>193484</v>
      </c>
      <c r="AQ72" s="17">
        <f>SUM(AM72:AP72)</f>
        <v>431398</v>
      </c>
      <c r="AS72" s="16">
        <v>12299</v>
      </c>
      <c r="AT72" s="16">
        <v>2342</v>
      </c>
      <c r="AU72" s="16">
        <v>259722</v>
      </c>
      <c r="AV72" s="16">
        <v>211141</v>
      </c>
      <c r="AW72" s="17">
        <f>SUM(AS72:AV72)</f>
        <v>485504</v>
      </c>
      <c r="AY72" s="16">
        <v>12590</v>
      </c>
      <c r="AZ72" s="16">
        <v>2176</v>
      </c>
      <c r="BA72" s="16">
        <v>227599</v>
      </c>
      <c r="BB72" s="16">
        <v>180899</v>
      </c>
      <c r="BC72" s="17">
        <f>SUM(AY72:BB72)</f>
        <v>423264</v>
      </c>
      <c r="BE72" s="16"/>
      <c r="BF72" s="16"/>
      <c r="BG72" s="16"/>
      <c r="BH72" s="16"/>
      <c r="BI72" s="17">
        <f>SUM(BE72:BH72)</f>
        <v>0</v>
      </c>
      <c r="BK72" s="16"/>
      <c r="BL72" s="16"/>
      <c r="BM72" s="16"/>
      <c r="BN72" s="16"/>
      <c r="BO72" s="17">
        <f>SUM(BK72:BN72)</f>
        <v>0</v>
      </c>
      <c r="BQ72" s="16"/>
      <c r="BR72" s="16"/>
      <c r="BS72" s="16"/>
      <c r="BT72" s="16"/>
      <c r="BU72" s="17">
        <f>SUM(BQ72:BT72)</f>
        <v>0</v>
      </c>
      <c r="BW72" s="16">
        <f t="shared" ref="BW72:BZ73" si="120">C72+I72+O72+U72+AA72+AG72+AM72+AS72+AY72+BE72+BK72+BQ72</f>
        <v>103346</v>
      </c>
      <c r="BX72" s="16">
        <f t="shared" si="120"/>
        <v>19342</v>
      </c>
      <c r="BY72" s="16">
        <f t="shared" si="120"/>
        <v>2154127</v>
      </c>
      <c r="BZ72" s="16">
        <f t="shared" si="120"/>
        <v>1782054</v>
      </c>
      <c r="CA72" s="17">
        <f>SUM(BW72:BZ72)</f>
        <v>4058869</v>
      </c>
    </row>
    <row r="73" spans="1:79" x14ac:dyDescent="0.25">
      <c r="A73" s="30"/>
      <c r="B73" s="15" t="s">
        <v>22</v>
      </c>
      <c r="C73" s="18"/>
      <c r="D73" s="18"/>
      <c r="E73" s="18">
        <v>6.9000000000000006E-2</v>
      </c>
      <c r="F73" s="18">
        <v>0.14699999999999999</v>
      </c>
      <c r="G73" s="18">
        <f>SUM(C73:F73)</f>
        <v>0.216</v>
      </c>
      <c r="I73" s="18"/>
      <c r="J73" s="18"/>
      <c r="K73" s="18">
        <v>6.6000000000000003E-2</v>
      </c>
      <c r="L73" s="18">
        <v>0.156</v>
      </c>
      <c r="M73" s="18">
        <f>SUM(I73:L73)</f>
        <v>0.222</v>
      </c>
      <c r="O73" s="18"/>
      <c r="P73" s="18"/>
      <c r="Q73" s="18">
        <v>6.6000000000000003E-2</v>
      </c>
      <c r="R73" s="18">
        <v>0.14899999999999999</v>
      </c>
      <c r="S73" s="18">
        <f>SUM(O73:R73)</f>
        <v>0.215</v>
      </c>
      <c r="U73" s="18"/>
      <c r="V73" s="18"/>
      <c r="W73" s="18">
        <v>6.8000000000000005E-2</v>
      </c>
      <c r="X73" s="18">
        <v>0.153</v>
      </c>
      <c r="Y73" s="18">
        <f>SUM(U73:X73)</f>
        <v>0.221</v>
      </c>
      <c r="AA73" s="18"/>
      <c r="AB73" s="18"/>
      <c r="AC73" s="18">
        <v>6.5000000000000002E-2</v>
      </c>
      <c r="AD73" s="18">
        <v>0.153</v>
      </c>
      <c r="AE73" s="18">
        <f>SUM(AA73:AD73)</f>
        <v>0.218</v>
      </c>
      <c r="AG73" s="18"/>
      <c r="AH73" s="18"/>
      <c r="AI73" s="18">
        <v>7.0999999999999994E-2</v>
      </c>
      <c r="AJ73" s="18">
        <v>0.159</v>
      </c>
      <c r="AK73" s="18">
        <f>SUM(AG73:AJ73)</f>
        <v>0.22999999999999998</v>
      </c>
      <c r="AM73" s="18"/>
      <c r="AN73" s="18"/>
      <c r="AO73" s="18">
        <v>6.4000000000000001E-2</v>
      </c>
      <c r="AP73" s="18">
        <v>0.158</v>
      </c>
      <c r="AQ73" s="18">
        <f>SUM(AM73:AP73)</f>
        <v>0.222</v>
      </c>
      <c r="AS73" s="18"/>
      <c r="AT73" s="18"/>
      <c r="AU73" s="18">
        <v>7.2999999999999995E-2</v>
      </c>
      <c r="AV73" s="18">
        <v>0.155</v>
      </c>
      <c r="AW73" s="18">
        <f>SUM(AS73:AV73)</f>
        <v>0.22799999999999998</v>
      </c>
      <c r="AY73" s="18"/>
      <c r="AZ73" s="18"/>
      <c r="BA73" s="18">
        <v>7.1999999999999995E-2</v>
      </c>
      <c r="BB73" s="18">
        <v>0.156</v>
      </c>
      <c r="BC73" s="18">
        <f>SUM(AY73:BB73)</f>
        <v>0.22799999999999998</v>
      </c>
      <c r="BE73" s="18"/>
      <c r="BF73" s="18"/>
      <c r="BG73" s="18"/>
      <c r="BH73" s="18"/>
      <c r="BI73" s="18">
        <f>SUM(BE73:BH73)</f>
        <v>0</v>
      </c>
      <c r="BK73" s="18"/>
      <c r="BL73" s="18"/>
      <c r="BM73" s="18"/>
      <c r="BN73" s="18"/>
      <c r="BO73" s="18">
        <f>SUM(BK73:BN73)</f>
        <v>0</v>
      </c>
      <c r="BQ73" s="18"/>
      <c r="BR73" s="18"/>
      <c r="BS73" s="18"/>
      <c r="BT73" s="18"/>
      <c r="BU73" s="18">
        <f>SUM(BQ73:BT73)</f>
        <v>0</v>
      </c>
      <c r="BW73" s="18">
        <f t="shared" si="120"/>
        <v>0</v>
      </c>
      <c r="BX73" s="18">
        <f t="shared" si="120"/>
        <v>0</v>
      </c>
      <c r="BY73" s="18">
        <f t="shared" si="120"/>
        <v>0.61399999999999999</v>
      </c>
      <c r="BZ73" s="18">
        <f t="shared" si="120"/>
        <v>1.3859999999999999</v>
      </c>
      <c r="CA73" s="18">
        <f>SUM(BW73:BZ73)</f>
        <v>2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52</v>
      </c>
      <c r="B75" s="24"/>
      <c r="C75" s="24"/>
      <c r="D75" s="24"/>
      <c r="E75" s="24"/>
      <c r="F75" s="24"/>
      <c r="G75" s="24"/>
    </row>
    <row r="76" spans="1:79" ht="18.75" customHeight="1" x14ac:dyDescent="0.25">
      <c r="A76" s="30" t="s">
        <v>53</v>
      </c>
      <c r="B76" s="15" t="s">
        <v>21</v>
      </c>
      <c r="C76" s="16"/>
      <c r="D76" s="16"/>
      <c r="E76" s="16">
        <v>438687</v>
      </c>
      <c r="F76" s="16"/>
      <c r="G76" s="17">
        <f>SUM(C76:F76)</f>
        <v>438687</v>
      </c>
      <c r="I76" s="16"/>
      <c r="J76" s="16"/>
      <c r="K76" s="16">
        <v>416393</v>
      </c>
      <c r="L76" s="16"/>
      <c r="M76" s="17">
        <f>SUM(I76:L76)</f>
        <v>416393</v>
      </c>
      <c r="O76" s="16"/>
      <c r="P76" s="16"/>
      <c r="Q76" s="16">
        <v>453042</v>
      </c>
      <c r="R76" s="16"/>
      <c r="S76" s="17">
        <f>SUM(O76:R76)</f>
        <v>453042</v>
      </c>
      <c r="U76" s="16"/>
      <c r="V76" s="16"/>
      <c r="W76" s="16">
        <v>427405</v>
      </c>
      <c r="X76" s="16"/>
      <c r="Y76" s="17">
        <f>SUM(U76:X76)</f>
        <v>427405</v>
      </c>
      <c r="AA76" s="16"/>
      <c r="AB76" s="16"/>
      <c r="AC76" s="16">
        <v>455966</v>
      </c>
      <c r="AD76" s="16"/>
      <c r="AE76" s="17">
        <f>SUM(AA76:AD76)</f>
        <v>455966</v>
      </c>
      <c r="AG76" s="16"/>
      <c r="AH76" s="16"/>
      <c r="AI76" s="16">
        <v>490347</v>
      </c>
      <c r="AJ76" s="16"/>
      <c r="AK76" s="17">
        <f>SUM(AG76:AJ76)</f>
        <v>490347</v>
      </c>
      <c r="AM76" s="16"/>
      <c r="AN76" s="16"/>
      <c r="AO76" s="16">
        <v>523574</v>
      </c>
      <c r="AP76" s="16"/>
      <c r="AQ76" s="17">
        <f>SUM(AM76:AP76)</f>
        <v>523574</v>
      </c>
      <c r="AS76" s="16"/>
      <c r="AT76" s="16"/>
      <c r="AU76" s="16">
        <v>477260</v>
      </c>
      <c r="AV76" s="16"/>
      <c r="AW76" s="17">
        <f>SUM(AS76:AV76)</f>
        <v>477260</v>
      </c>
      <c r="AY76" s="16"/>
      <c r="AZ76" s="16"/>
      <c r="BA76" s="16">
        <v>460836</v>
      </c>
      <c r="BB76" s="16"/>
      <c r="BC76" s="17">
        <f>SUM(AY76:BB76)</f>
        <v>460836</v>
      </c>
      <c r="BE76" s="16"/>
      <c r="BF76" s="16"/>
      <c r="BG76" s="16"/>
      <c r="BH76" s="16"/>
      <c r="BI76" s="17">
        <f>SUM(BE76:BH76)</f>
        <v>0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W77" si="121">C76+I76+O76+U76+AA76+AG76+AM76+AS76+AY76+BE76+BK76+BQ76</f>
        <v>0</v>
      </c>
      <c r="BX76" s="16">
        <f t="shared" ref="BX76:BX77" si="122">D76+J76+P76+V76+AB76+AH76+AN76+AT76+AZ76+BF76+BL76+BR76</f>
        <v>0</v>
      </c>
      <c r="BY76" s="16">
        <f t="shared" ref="BY76:BY77" si="123">E76+K76+Q76+W76+AC76+AI76+AO76+AU76+BA76+BG76+BM76+BS76</f>
        <v>4143510</v>
      </c>
      <c r="BZ76" s="16">
        <f t="shared" ref="BZ76:BZ77" si="124">F76+L76+R76+X76+AD76+AJ76+AP76+AV76+BB76+BH76+BN76+BT76</f>
        <v>0</v>
      </c>
      <c r="CA76" s="17">
        <f>SUM(BW76:BZ76)</f>
        <v>4143510</v>
      </c>
    </row>
    <row r="77" spans="1:79" ht="18.75" customHeight="1" x14ac:dyDescent="0.25">
      <c r="A77" s="30"/>
      <c r="B77" s="15" t="s">
        <v>22</v>
      </c>
      <c r="C77" s="18"/>
      <c r="D77" s="18"/>
      <c r="E77" s="18">
        <v>0.73399999999999999</v>
      </c>
      <c r="F77" s="18"/>
      <c r="G77" s="18">
        <f>SUM(C77:F77)</f>
        <v>0.73399999999999999</v>
      </c>
      <c r="I77" s="18"/>
      <c r="J77" s="18"/>
      <c r="K77" s="18">
        <v>0.70299999999999996</v>
      </c>
      <c r="L77" s="18"/>
      <c r="M77" s="18">
        <f>SUM(I77:L77)</f>
        <v>0.70299999999999996</v>
      </c>
      <c r="O77" s="18"/>
      <c r="P77" s="18"/>
      <c r="Q77" s="18">
        <v>0.70499999999999996</v>
      </c>
      <c r="R77" s="18"/>
      <c r="S77" s="18">
        <f>SUM(O77:R77)</f>
        <v>0.70499999999999996</v>
      </c>
      <c r="U77" s="18"/>
      <c r="V77" s="18"/>
      <c r="W77" s="18">
        <v>0.68899999999999995</v>
      </c>
      <c r="X77" s="18"/>
      <c r="Y77" s="18">
        <f>SUM(U77:X77)</f>
        <v>0.68899999999999995</v>
      </c>
      <c r="AA77" s="18"/>
      <c r="AB77" s="18"/>
      <c r="AC77" s="18">
        <v>0.73199999999999998</v>
      </c>
      <c r="AD77" s="18"/>
      <c r="AE77" s="18">
        <f>SUM(AA77:AD77)</f>
        <v>0.73199999999999998</v>
      </c>
      <c r="AG77" s="18"/>
      <c r="AH77" s="18"/>
      <c r="AI77" s="18">
        <v>0.80300000000000005</v>
      </c>
      <c r="AJ77" s="18"/>
      <c r="AK77" s="18">
        <f>SUM(AG77:AJ77)</f>
        <v>0.80300000000000005</v>
      </c>
      <c r="AM77" s="18"/>
      <c r="AN77" s="18"/>
      <c r="AO77" s="18">
        <v>0.83099999999999996</v>
      </c>
      <c r="AP77" s="18"/>
      <c r="AQ77" s="18">
        <f>SUM(AM77:AP77)</f>
        <v>0.83099999999999996</v>
      </c>
      <c r="AS77" s="18"/>
      <c r="AT77" s="18"/>
      <c r="AU77" s="18">
        <v>0.73199999999999998</v>
      </c>
      <c r="AV77" s="18"/>
      <c r="AW77" s="18">
        <f>SUM(AS77:AV77)</f>
        <v>0.73199999999999998</v>
      </c>
      <c r="AY77" s="18"/>
      <c r="AZ77" s="18"/>
      <c r="BA77" s="18">
        <v>0.72399999999999998</v>
      </c>
      <c r="BB77" s="18"/>
      <c r="BC77" s="18">
        <f>SUM(AY77:BB77)</f>
        <v>0.72399999999999998</v>
      </c>
      <c r="BE77" s="18"/>
      <c r="BF77" s="18"/>
      <c r="BG77" s="18"/>
      <c r="BH77" s="18"/>
      <c r="BI77" s="18">
        <f>SUM(BE77:BH77)</f>
        <v>0</v>
      </c>
      <c r="BK77" s="18"/>
      <c r="BL77" s="18"/>
      <c r="BM77" s="18"/>
      <c r="BN77" s="18"/>
      <c r="BO77" s="18">
        <f>SUM(BK77:BN77)</f>
        <v>0</v>
      </c>
      <c r="BQ77" s="18"/>
      <c r="BR77" s="18"/>
      <c r="BS77" s="18"/>
      <c r="BT77" s="18"/>
      <c r="BU77" s="18">
        <f>SUM(BQ77:BT77)</f>
        <v>0</v>
      </c>
      <c r="BW77" s="18">
        <f t="shared" si="121"/>
        <v>0</v>
      </c>
      <c r="BX77" s="18">
        <f t="shared" si="122"/>
        <v>0</v>
      </c>
      <c r="BY77" s="18">
        <f t="shared" si="123"/>
        <v>6.6529999999999996</v>
      </c>
      <c r="BZ77" s="18">
        <f t="shared" si="124"/>
        <v>0</v>
      </c>
      <c r="CA77" s="18">
        <f>SUM(BW77:BZ77)</f>
        <v>6.6529999999999996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54</v>
      </c>
      <c r="B79" s="24"/>
      <c r="C79" s="24"/>
      <c r="D79" s="24"/>
      <c r="E79" s="24"/>
      <c r="F79" s="24"/>
      <c r="G79" s="24"/>
    </row>
    <row r="80" spans="1:79" ht="15" customHeight="1" x14ac:dyDescent="0.25">
      <c r="A80" s="30" t="s">
        <v>55</v>
      </c>
      <c r="B80" s="15" t="s">
        <v>21</v>
      </c>
      <c r="C80" s="16"/>
      <c r="D80" s="16"/>
      <c r="E80" s="16">
        <v>102327</v>
      </c>
      <c r="F80" s="16">
        <v>123679</v>
      </c>
      <c r="G80" s="17">
        <f>SUM(C80:F80)</f>
        <v>226006</v>
      </c>
      <c r="I80" s="16"/>
      <c r="J80" s="16"/>
      <c r="K80" s="16">
        <v>95864</v>
      </c>
      <c r="L80" s="16">
        <v>116696</v>
      </c>
      <c r="M80" s="17">
        <f>SUM(I80:L80)</f>
        <v>212560</v>
      </c>
      <c r="O80" s="16"/>
      <c r="P80" s="16"/>
      <c r="Q80" s="16">
        <v>99584</v>
      </c>
      <c r="R80" s="16">
        <v>115126</v>
      </c>
      <c r="S80" s="17">
        <f>SUM(O80:R80)</f>
        <v>214710</v>
      </c>
      <c r="U80" s="16"/>
      <c r="V80" s="16"/>
      <c r="W80" s="16">
        <v>100582</v>
      </c>
      <c r="X80" s="16">
        <v>121328</v>
      </c>
      <c r="Y80" s="17">
        <f>SUM(U80:X80)</f>
        <v>221910</v>
      </c>
      <c r="AA80" s="16"/>
      <c r="AB80" s="16"/>
      <c r="AC80" s="16">
        <v>163660</v>
      </c>
      <c r="AD80" s="16">
        <v>126703</v>
      </c>
      <c r="AE80" s="17">
        <f>SUM(AA80:AD80)</f>
        <v>290363</v>
      </c>
      <c r="AG80" s="16"/>
      <c r="AH80" s="16"/>
      <c r="AI80" s="16">
        <v>82172</v>
      </c>
      <c r="AJ80" s="16">
        <v>119336</v>
      </c>
      <c r="AK80" s="17">
        <f>SUM(AG80:AJ80)</f>
        <v>201508</v>
      </c>
      <c r="AM80" s="16"/>
      <c r="AN80" s="16"/>
      <c r="AO80" s="16">
        <v>83996</v>
      </c>
      <c r="AP80" s="16">
        <v>131263</v>
      </c>
      <c r="AQ80" s="17">
        <f>SUM(AM80:AP80)</f>
        <v>215259</v>
      </c>
      <c r="AS80" s="16"/>
      <c r="AT80" s="16"/>
      <c r="AU80" s="16">
        <v>111333</v>
      </c>
      <c r="AV80" s="16">
        <v>126244</v>
      </c>
      <c r="AW80" s="17">
        <f>SUM(AS80:AV80)</f>
        <v>237577</v>
      </c>
      <c r="AY80" s="16"/>
      <c r="AZ80" s="16"/>
      <c r="BA80" s="16">
        <v>107672</v>
      </c>
      <c r="BB80" s="16">
        <v>128363</v>
      </c>
      <c r="BC80" s="17">
        <f>SUM(AY80:BB80)</f>
        <v>236035</v>
      </c>
      <c r="BE80" s="16"/>
      <c r="BF80" s="16"/>
      <c r="BG80" s="16"/>
      <c r="BH80" s="16"/>
      <c r="BI80" s="17">
        <f>SUM(BE80:BH80)</f>
        <v>0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W81" si="125">C80+I80+O80+U80+AA80+AG80+AM80+AS80+AY80+BE80+BK80+BQ80</f>
        <v>0</v>
      </c>
      <c r="BX80" s="16">
        <f t="shared" ref="BX80:BX81" si="126">D80+J80+P80+V80+AB80+AH80+AN80+AT80+AZ80+BF80+BL80+BR80</f>
        <v>0</v>
      </c>
      <c r="BY80" s="16">
        <f t="shared" ref="BY80:BY81" si="127">E80+K80+Q80+W80+AC80+AI80+AO80+AU80+BA80+BG80+BM80+BS80</f>
        <v>947190</v>
      </c>
      <c r="BZ80" s="16">
        <f t="shared" ref="BZ80:BZ81" si="128">F80+L80+R80+X80+AD80+AJ80+AP80+AV80+BB80+BH80+BN80+BT80</f>
        <v>1108738</v>
      </c>
      <c r="CA80" s="17">
        <f>SUM(BW80:BZ80)</f>
        <v>2055928</v>
      </c>
    </row>
    <row r="81" spans="1:79" x14ac:dyDescent="0.25">
      <c r="A81" s="30"/>
      <c r="B81" s="15" t="s">
        <v>22</v>
      </c>
      <c r="C81" s="18"/>
      <c r="D81" s="18"/>
      <c r="E81" s="18">
        <v>0.11799999999999999</v>
      </c>
      <c r="F81" s="18">
        <v>2E-3</v>
      </c>
      <c r="G81" s="18">
        <f>SUM(C81:F81)</f>
        <v>0.12</v>
      </c>
      <c r="I81" s="18"/>
      <c r="J81" s="18"/>
      <c r="K81" s="18">
        <v>0.11600000000000001</v>
      </c>
      <c r="L81" s="18">
        <v>3.0000000000000001E-3</v>
      </c>
      <c r="M81" s="18">
        <f>SUM(I81:L81)</f>
        <v>0.11900000000000001</v>
      </c>
      <c r="O81" s="18"/>
      <c r="P81" s="18"/>
      <c r="Q81" s="18">
        <v>0.11600000000000001</v>
      </c>
      <c r="R81" s="18">
        <v>3.0000000000000001E-3</v>
      </c>
      <c r="S81" s="18">
        <f>SUM(O81:R81)</f>
        <v>0.11900000000000001</v>
      </c>
      <c r="U81" s="18"/>
      <c r="V81" s="18"/>
      <c r="W81" s="18">
        <v>0.121</v>
      </c>
      <c r="X81" s="18">
        <v>3.0000000000000001E-3</v>
      </c>
      <c r="Y81" s="18">
        <f>SUM(U81:X81)</f>
        <v>0.124</v>
      </c>
      <c r="AA81" s="18"/>
      <c r="AB81" s="18"/>
      <c r="AC81" s="18">
        <v>0.20499999999999999</v>
      </c>
      <c r="AD81" s="18">
        <v>3.0000000000000001E-3</v>
      </c>
      <c r="AE81" s="18">
        <f>SUM(AA81:AD81)</f>
        <v>0.20799999999999999</v>
      </c>
      <c r="AG81" s="18"/>
      <c r="AH81" s="18"/>
      <c r="AI81" s="18">
        <v>9.1999999999999998E-2</v>
      </c>
      <c r="AJ81" s="18">
        <v>3.0000000000000001E-3</v>
      </c>
      <c r="AK81" s="18">
        <f>SUM(AG81:AJ81)</f>
        <v>9.5000000000000001E-2</v>
      </c>
      <c r="AM81" s="18"/>
      <c r="AN81" s="18"/>
      <c r="AO81" s="18">
        <v>9.4E-2</v>
      </c>
      <c r="AP81" s="18">
        <v>3.0000000000000001E-3</v>
      </c>
      <c r="AQ81" s="18">
        <f>SUM(AM81:AP81)</f>
        <v>9.7000000000000003E-2</v>
      </c>
      <c r="AS81" s="18"/>
      <c r="AT81" s="18"/>
      <c r="AU81" s="18">
        <v>0.125</v>
      </c>
      <c r="AV81" s="18">
        <v>4.0000000000000001E-3</v>
      </c>
      <c r="AW81" s="18">
        <f>SUM(AS81:AV81)</f>
        <v>0.129</v>
      </c>
      <c r="AY81" s="18"/>
      <c r="AZ81" s="18"/>
      <c r="BA81" s="18">
        <v>0.13</v>
      </c>
      <c r="BB81" s="18">
        <v>7.0000000000000001E-3</v>
      </c>
      <c r="BC81" s="18">
        <f>SUM(AY81:BB81)</f>
        <v>0.13700000000000001</v>
      </c>
      <c r="BE81" s="18"/>
      <c r="BF81" s="18"/>
      <c r="BG81" s="18"/>
      <c r="BH81" s="18"/>
      <c r="BI81" s="18">
        <f>SUM(BE81:BH81)</f>
        <v>0</v>
      </c>
      <c r="BK81" s="18"/>
      <c r="BL81" s="18"/>
      <c r="BM81" s="18"/>
      <c r="BN81" s="18"/>
      <c r="BO81" s="18">
        <f>SUM(BK81:BN81)</f>
        <v>0</v>
      </c>
      <c r="BQ81" s="18"/>
      <c r="BR81" s="18"/>
      <c r="BS81" s="18"/>
      <c r="BT81" s="18"/>
      <c r="BU81" s="18">
        <f>SUM(BQ81:BT81)</f>
        <v>0</v>
      </c>
      <c r="BW81" s="18">
        <f t="shared" si="125"/>
        <v>0</v>
      </c>
      <c r="BX81" s="18">
        <f t="shared" si="126"/>
        <v>0</v>
      </c>
      <c r="BY81" s="18">
        <f t="shared" si="127"/>
        <v>1.117</v>
      </c>
      <c r="BZ81" s="18">
        <f t="shared" si="128"/>
        <v>3.0999999999999996E-2</v>
      </c>
      <c r="CA81" s="18">
        <f>SUM(BW81:BZ81)</f>
        <v>1.1479999999999999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58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0" t="s">
        <v>59</v>
      </c>
      <c r="B84" s="15" t="s">
        <v>21</v>
      </c>
      <c r="C84" s="16"/>
      <c r="D84" s="16"/>
      <c r="E84" s="16">
        <v>661190</v>
      </c>
      <c r="F84" s="16">
        <v>71766</v>
      </c>
      <c r="G84" s="17">
        <f>SUM(C84:F84)</f>
        <v>732956</v>
      </c>
      <c r="I84" s="16"/>
      <c r="J84" s="16"/>
      <c r="K84" s="16">
        <v>562066</v>
      </c>
      <c r="L84" s="16">
        <v>60261</v>
      </c>
      <c r="M84" s="17">
        <f>SUM(I84:L84)</f>
        <v>622327</v>
      </c>
      <c r="O84" s="16"/>
      <c r="P84" s="16"/>
      <c r="Q84" s="16">
        <v>643944</v>
      </c>
      <c r="R84" s="16">
        <v>60876</v>
      </c>
      <c r="S84" s="17">
        <f>SUM(O84:R84)</f>
        <v>704820</v>
      </c>
      <c r="U84" s="16"/>
      <c r="V84" s="16"/>
      <c r="W84" s="16">
        <v>581365</v>
      </c>
      <c r="X84" s="16">
        <v>66619</v>
      </c>
      <c r="Y84" s="17">
        <f>SUM(U84:X84)</f>
        <v>647984</v>
      </c>
      <c r="AA84" s="16"/>
      <c r="AB84" s="16"/>
      <c r="AC84" s="16">
        <v>601024</v>
      </c>
      <c r="AD84" s="16">
        <v>56128</v>
      </c>
      <c r="AE84" s="17">
        <f>SUM(AA84:AD84)</f>
        <v>657152</v>
      </c>
      <c r="AG84" s="16"/>
      <c r="AH84" s="16"/>
      <c r="AI84" s="16">
        <v>635813</v>
      </c>
      <c r="AJ84" s="16">
        <v>64967</v>
      </c>
      <c r="AK84" s="17">
        <f>SUM(AG84:AJ84)</f>
        <v>700780</v>
      </c>
      <c r="AM84" s="16"/>
      <c r="AN84" s="16"/>
      <c r="AO84" s="16">
        <v>689030</v>
      </c>
      <c r="AP84" s="16">
        <v>46149</v>
      </c>
      <c r="AQ84" s="17">
        <f>SUM(AM84:AP84)</f>
        <v>735179</v>
      </c>
      <c r="AS84" s="16"/>
      <c r="AT84" s="16"/>
      <c r="AU84" s="16">
        <v>620342</v>
      </c>
      <c r="AV84" s="16">
        <v>54558</v>
      </c>
      <c r="AW84" s="17">
        <f>SUM(AS84:AV84)</f>
        <v>674900</v>
      </c>
      <c r="AY84" s="16"/>
      <c r="AZ84" s="16"/>
      <c r="BA84" s="16">
        <v>569278</v>
      </c>
      <c r="BB84" s="16">
        <v>50053</v>
      </c>
      <c r="BC84" s="17">
        <f>SUM(AY84:BB84)</f>
        <v>619331</v>
      </c>
      <c r="BE84" s="16"/>
      <c r="BF84" s="16"/>
      <c r="BG84" s="16"/>
      <c r="BH84" s="16"/>
      <c r="BI84" s="17">
        <f>SUM(BE84:BH84)</f>
        <v>0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>C84+I84+O84+U84+AA84+AG84+AM84+AS84+AY84+BE84+BK84+BQ84</f>
        <v>0</v>
      </c>
      <c r="BX84" s="16">
        <f t="shared" ref="BX84:BX85" si="129">D84+J84+P84+V84+AB84+AH84+AN84+AT84+AZ84+BF84+BL84+BR84</f>
        <v>0</v>
      </c>
      <c r="BY84" s="16">
        <f>E84+K84+Q84+W84+AC84+AI84+AO84+AU84+BA84+BG84+BM84+BS84</f>
        <v>5564052</v>
      </c>
      <c r="BZ84" s="16">
        <f t="shared" ref="BZ84:BZ85" si="130">F84+L84+R84+X84+AD84+AJ84+AP84+AV84+BB84+BH84+BN84+BT84</f>
        <v>531377</v>
      </c>
      <c r="CA84" s="17">
        <f>SUM(BW84:BZ84)</f>
        <v>6095429</v>
      </c>
    </row>
    <row r="85" spans="1:79" x14ac:dyDescent="0.25">
      <c r="A85" s="30"/>
      <c r="B85" s="15" t="s">
        <v>22</v>
      </c>
      <c r="C85" s="18"/>
      <c r="D85" s="18"/>
      <c r="E85" s="18"/>
      <c r="F85" s="18"/>
      <c r="G85" s="18">
        <f>SUM(C85:F85)</f>
        <v>0</v>
      </c>
      <c r="I85" s="18"/>
      <c r="J85" s="18"/>
      <c r="K85" s="18"/>
      <c r="L85" s="18"/>
      <c r="M85" s="18">
        <f>SUM(I85:L85)</f>
        <v>0</v>
      </c>
      <c r="O85" s="18"/>
      <c r="P85" s="18"/>
      <c r="Q85" s="18"/>
      <c r="R85" s="18"/>
      <c r="S85" s="18">
        <f>SUM(O85:R85)</f>
        <v>0</v>
      </c>
      <c r="U85" s="18"/>
      <c r="V85" s="18"/>
      <c r="W85" s="18"/>
      <c r="X85" s="18"/>
      <c r="Y85" s="18">
        <f>SUM(U85:X85)</f>
        <v>0</v>
      </c>
      <c r="AA85" s="18"/>
      <c r="AB85" s="18"/>
      <c r="AC85" s="18"/>
      <c r="AD85" s="18"/>
      <c r="AE85" s="18">
        <f>SUM(AA85:AD85)</f>
        <v>0</v>
      </c>
      <c r="AG85" s="18"/>
      <c r="AH85" s="18"/>
      <c r="AI85" s="18"/>
      <c r="AJ85" s="18"/>
      <c r="AK85" s="18">
        <f>SUM(AG85:AJ85)</f>
        <v>0</v>
      </c>
      <c r="AM85" s="18"/>
      <c r="AN85" s="18"/>
      <c r="AO85" s="18"/>
      <c r="AP85" s="18"/>
      <c r="AQ85" s="18">
        <f>SUM(AM85:AP85)</f>
        <v>0</v>
      </c>
      <c r="AS85" s="18"/>
      <c r="AT85" s="18"/>
      <c r="AU85" s="18"/>
      <c r="AV85" s="18"/>
      <c r="AW85" s="18">
        <f>SUM(AS85:AV85)</f>
        <v>0</v>
      </c>
      <c r="AY85" s="18"/>
      <c r="AZ85" s="18"/>
      <c r="BA85" s="18"/>
      <c r="BB85" s="18"/>
      <c r="BC85" s="18">
        <f>SUM(AY85:BB85)</f>
        <v>0</v>
      </c>
      <c r="BE85" s="18"/>
      <c r="BF85" s="18"/>
      <c r="BG85" s="18"/>
      <c r="BH85" s="18"/>
      <c r="BI85" s="18">
        <f>SUM(BE85:BH85)</f>
        <v>0</v>
      </c>
      <c r="BK85" s="18"/>
      <c r="BL85" s="18"/>
      <c r="BM85" s="18"/>
      <c r="BN85" s="18"/>
      <c r="BO85" s="18">
        <f>SUM(BK85:BN85)</f>
        <v>0</v>
      </c>
      <c r="BQ85" s="18"/>
      <c r="BR85" s="18"/>
      <c r="BS85" s="18"/>
      <c r="BT85" s="18"/>
      <c r="BU85" s="18">
        <f>SUM(BQ85:BT85)</f>
        <v>0</v>
      </c>
      <c r="BW85" s="18">
        <f t="shared" ref="BW85" si="131">C85+I85+O85+U85+AA85+AG85+AM85+AS85+AY85+BE85+BK85+BQ85</f>
        <v>0</v>
      </c>
      <c r="BX85" s="18">
        <f t="shared" si="129"/>
        <v>0</v>
      </c>
      <c r="BY85" s="18">
        <f t="shared" ref="BY85" si="132">E85+K85+Q85+W85+AC85+AI85+AO85+AU85+BA85+BG85+BM85+BS85</f>
        <v>0</v>
      </c>
      <c r="BZ85" s="18">
        <f t="shared" si="130"/>
        <v>0</v>
      </c>
      <c r="CA85" s="18">
        <f>SUM(BW85:BZ85)</f>
        <v>0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60</v>
      </c>
      <c r="B87" s="24"/>
      <c r="C87" s="24"/>
      <c r="D87" s="24"/>
      <c r="E87" s="24"/>
      <c r="F87" s="24"/>
      <c r="G87" s="24"/>
    </row>
    <row r="88" spans="1:79" ht="18" customHeight="1" x14ac:dyDescent="0.25">
      <c r="A88" s="30" t="s">
        <v>61</v>
      </c>
      <c r="B88" s="15" t="s">
        <v>21</v>
      </c>
      <c r="C88" s="16"/>
      <c r="D88" s="16"/>
      <c r="E88" s="16">
        <v>316243</v>
      </c>
      <c r="F88" s="16">
        <v>305932</v>
      </c>
      <c r="G88" s="17">
        <f>SUM(C88:F88)</f>
        <v>622175</v>
      </c>
      <c r="I88" s="16"/>
      <c r="J88" s="16"/>
      <c r="K88" s="16">
        <v>279198</v>
      </c>
      <c r="L88" s="16">
        <v>267036</v>
      </c>
      <c r="M88" s="17">
        <f>SUM(I88:L88)</f>
        <v>546234</v>
      </c>
      <c r="O88" s="16"/>
      <c r="P88" s="16"/>
      <c r="Q88" s="16">
        <v>355383</v>
      </c>
      <c r="R88" s="16">
        <v>259990</v>
      </c>
      <c r="S88" s="17">
        <f>SUM(O88:R88)</f>
        <v>615373</v>
      </c>
      <c r="U88" s="16"/>
      <c r="V88" s="16"/>
      <c r="W88" s="16">
        <v>323986</v>
      </c>
      <c r="X88" s="16">
        <v>247018</v>
      </c>
      <c r="Y88" s="17">
        <f>SUM(U88:X88)</f>
        <v>571004</v>
      </c>
      <c r="AA88" s="16"/>
      <c r="AB88" s="16"/>
      <c r="AC88" s="16">
        <v>491264</v>
      </c>
      <c r="AD88" s="16">
        <v>252051</v>
      </c>
      <c r="AE88" s="17">
        <f>SUM(AA88:AD88)</f>
        <v>743315</v>
      </c>
      <c r="AG88" s="16"/>
      <c r="AH88" s="16"/>
      <c r="AI88" s="16">
        <v>533137</v>
      </c>
      <c r="AJ88" s="16">
        <v>263572</v>
      </c>
      <c r="AK88" s="17">
        <f>SUM(AG88:AJ88)</f>
        <v>796709</v>
      </c>
      <c r="AM88" s="16"/>
      <c r="AN88" s="16"/>
      <c r="AO88" s="16">
        <v>593329</v>
      </c>
      <c r="AP88" s="16">
        <v>289508</v>
      </c>
      <c r="AQ88" s="17">
        <f>SUM(AM88:AP88)</f>
        <v>882837</v>
      </c>
      <c r="AS88" s="16"/>
      <c r="AT88" s="16"/>
      <c r="AU88" s="16">
        <v>580642</v>
      </c>
      <c r="AV88" s="16">
        <v>267044</v>
      </c>
      <c r="AW88" s="17">
        <f>SUM(AS88:AV88)</f>
        <v>847686</v>
      </c>
      <c r="AY88" s="16"/>
      <c r="AZ88" s="16"/>
      <c r="BA88" s="16">
        <v>533319</v>
      </c>
      <c r="BB88" s="16">
        <v>248621</v>
      </c>
      <c r="BC88" s="17">
        <f>SUM(AY88:BB88)</f>
        <v>781940</v>
      </c>
      <c r="BE88" s="16"/>
      <c r="BF88" s="16"/>
      <c r="BG88" s="16"/>
      <c r="BH88" s="16"/>
      <c r="BI88" s="17">
        <f>SUM(BE88:BH88)</f>
        <v>0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W89" si="133">C88+I88+O88+U88+AA88+AG88+AM88+AS88+AY88+BE88+BK88+BQ88</f>
        <v>0</v>
      </c>
      <c r="BX88" s="16">
        <f t="shared" ref="BX88:BX89" si="134">D88+J88+P88+V88+AB88+AH88+AN88+AT88+AZ88+BF88+BL88+BR88</f>
        <v>0</v>
      </c>
      <c r="BY88" s="16">
        <f t="shared" ref="BY88:BY89" si="135">E88+K88+Q88+W88+AC88+AI88+AO88+AU88+BA88+BG88+BM88+BS88</f>
        <v>4006501</v>
      </c>
      <c r="BZ88" s="16">
        <f t="shared" ref="BZ88:BZ89" si="136">F88+L88+R88+X88+AD88+AJ88+AP88+AV88+BB88+BH88+BN88+BT88</f>
        <v>2400772</v>
      </c>
      <c r="CA88" s="17">
        <f>SUM(BW88:BZ88)</f>
        <v>6407273</v>
      </c>
    </row>
    <row r="89" spans="1:79" ht="18" customHeight="1" x14ac:dyDescent="0.25">
      <c r="A89" s="30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/>
      <c r="L89" s="18"/>
      <c r="M89" s="18">
        <f>SUM(I89:L89)</f>
        <v>0</v>
      </c>
      <c r="O89" s="18"/>
      <c r="P89" s="18"/>
      <c r="Q89" s="18"/>
      <c r="R89" s="18"/>
      <c r="S89" s="18">
        <f>SUM(O89:R89)</f>
        <v>0</v>
      </c>
      <c r="U89" s="18"/>
      <c r="V89" s="18"/>
      <c r="W89" s="18"/>
      <c r="X89" s="18"/>
      <c r="Y89" s="18">
        <f>SUM(U89:X89)</f>
        <v>0</v>
      </c>
      <c r="AA89" s="18"/>
      <c r="AB89" s="18"/>
      <c r="AC89" s="18"/>
      <c r="AD89" s="18"/>
      <c r="AE89" s="18">
        <f>SUM(AA89:AD89)</f>
        <v>0</v>
      </c>
      <c r="AG89" s="18"/>
      <c r="AH89" s="18"/>
      <c r="AI89" s="18"/>
      <c r="AJ89" s="18"/>
      <c r="AK89" s="18">
        <f>SUM(AG89:AJ89)</f>
        <v>0</v>
      </c>
      <c r="AM89" s="18"/>
      <c r="AN89" s="18"/>
      <c r="AO89" s="18"/>
      <c r="AP89" s="18"/>
      <c r="AQ89" s="18">
        <f>SUM(AM89:AP89)</f>
        <v>0</v>
      </c>
      <c r="AS89" s="18"/>
      <c r="AT89" s="18"/>
      <c r="AU89" s="18"/>
      <c r="AV89" s="18"/>
      <c r="AW89" s="18">
        <f>SUM(AS89:AV89)</f>
        <v>0</v>
      </c>
      <c r="AY89" s="18"/>
      <c r="AZ89" s="18"/>
      <c r="BA89" s="18"/>
      <c r="BB89" s="18"/>
      <c r="BC89" s="18">
        <f>SUM(AY89:BB89)</f>
        <v>0</v>
      </c>
      <c r="BE89" s="18"/>
      <c r="BF89" s="18"/>
      <c r="BG89" s="18"/>
      <c r="BH89" s="18"/>
      <c r="BI89" s="18">
        <f>SUM(BE89:BH89)</f>
        <v>0</v>
      </c>
      <c r="BK89" s="18"/>
      <c r="BL89" s="18"/>
      <c r="BM89" s="18"/>
      <c r="BN89" s="18"/>
      <c r="BO89" s="18">
        <f>SUM(BK89:BN89)</f>
        <v>0</v>
      </c>
      <c r="BQ89" s="18"/>
      <c r="BR89" s="18"/>
      <c r="BS89" s="18"/>
      <c r="BT89" s="18"/>
      <c r="BU89" s="18">
        <f>SUM(BQ89:BT89)</f>
        <v>0</v>
      </c>
      <c r="BW89" s="18">
        <f t="shared" si="133"/>
        <v>0</v>
      </c>
      <c r="BX89" s="18">
        <f t="shared" si="134"/>
        <v>0</v>
      </c>
      <c r="BY89" s="18">
        <f t="shared" si="135"/>
        <v>0</v>
      </c>
      <c r="BZ89" s="18">
        <f t="shared" si="136"/>
        <v>0</v>
      </c>
      <c r="CA89" s="18">
        <f>SUM(BW89:BZ89)</f>
        <v>0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62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0" t="s">
        <v>63</v>
      </c>
      <c r="B92" s="15" t="s">
        <v>21</v>
      </c>
      <c r="C92" s="16"/>
      <c r="D92" s="16"/>
      <c r="E92" s="16">
        <v>581901</v>
      </c>
      <c r="F92" s="16"/>
      <c r="G92" s="17">
        <f>SUM(C92:F92)</f>
        <v>581901</v>
      </c>
      <c r="I92" s="16"/>
      <c r="J92" s="16"/>
      <c r="K92" s="16">
        <v>543948</v>
      </c>
      <c r="L92" s="16"/>
      <c r="M92" s="17">
        <f>SUM(I92:L92)</f>
        <v>543948</v>
      </c>
      <c r="O92" s="16"/>
      <c r="P92" s="16"/>
      <c r="Q92" s="16">
        <v>580575</v>
      </c>
      <c r="R92" s="16"/>
      <c r="S92" s="17">
        <f>SUM(O92:R92)</f>
        <v>580575</v>
      </c>
      <c r="U92" s="16"/>
      <c r="V92" s="16"/>
      <c r="W92" s="16">
        <v>565008</v>
      </c>
      <c r="X92" s="16"/>
      <c r="Y92" s="17">
        <f>SUM(U92:X92)</f>
        <v>565008</v>
      </c>
      <c r="AA92" s="16"/>
      <c r="AB92" s="16"/>
      <c r="AC92" s="16">
        <v>583208</v>
      </c>
      <c r="AD92" s="16"/>
      <c r="AE92" s="17">
        <f>SUM(AA92:AD92)</f>
        <v>583208</v>
      </c>
      <c r="AG92" s="16"/>
      <c r="AH92" s="16"/>
      <c r="AI92" s="16">
        <v>576754</v>
      </c>
      <c r="AJ92" s="16"/>
      <c r="AK92" s="17">
        <f>SUM(AG92:AJ92)</f>
        <v>576754</v>
      </c>
      <c r="AM92" s="16"/>
      <c r="AN92" s="16"/>
      <c r="AO92" s="16">
        <v>588687</v>
      </c>
      <c r="AP92" s="16"/>
      <c r="AQ92" s="17">
        <f>SUM(AM92:AP92)</f>
        <v>588687</v>
      </c>
      <c r="AS92" s="16"/>
      <c r="AT92" s="16"/>
      <c r="AU92" s="16">
        <v>578807</v>
      </c>
      <c r="AV92" s="16"/>
      <c r="AW92" s="17">
        <f>SUM(AS92:AV92)</f>
        <v>578807</v>
      </c>
      <c r="AY92" s="16"/>
      <c r="AZ92" s="16"/>
      <c r="BA92" s="16">
        <v>548760</v>
      </c>
      <c r="BB92" s="16"/>
      <c r="BC92" s="17">
        <f>SUM(AY92:BB92)</f>
        <v>548760</v>
      </c>
      <c r="BE92" s="16"/>
      <c r="BF92" s="16"/>
      <c r="BG92" s="16"/>
      <c r="BH92" s="16"/>
      <c r="BI92" s="17">
        <f>SUM(BE92:BH92)</f>
        <v>0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W93" si="137">C92+I92+O92+U92+AA92+AG92+AM92+AS92+AY92+BE92+BK92+BQ92</f>
        <v>0</v>
      </c>
      <c r="BX92" s="16">
        <f t="shared" ref="BX92:BX93" si="138">D92+J92+P92+V92+AB92+AH92+AN92+AT92+AZ92+BF92+BL92+BR92</f>
        <v>0</v>
      </c>
      <c r="BY92" s="16">
        <f t="shared" ref="BY92:BY93" si="139">E92+K92+Q92+W92+AC92+AI92+AO92+AU92+BA92+BG92+BM92+BS92</f>
        <v>5147648</v>
      </c>
      <c r="BZ92" s="16">
        <f t="shared" ref="BZ92:BZ93" si="140">F92+L92+R92+X92+AD92+AJ92+AP92+AV92+BB92+BH92+BN92+BT92</f>
        <v>0</v>
      </c>
      <c r="CA92" s="17">
        <f>SUM(BW92:BZ92)</f>
        <v>5147648</v>
      </c>
    </row>
    <row r="93" spans="1:79" ht="18" customHeight="1" x14ac:dyDescent="0.25">
      <c r="A93" s="30"/>
      <c r="B93" s="15" t="s">
        <v>22</v>
      </c>
      <c r="C93" s="18"/>
      <c r="D93" s="18"/>
      <c r="E93" s="18">
        <v>0.80400000000000005</v>
      </c>
      <c r="F93" s="18"/>
      <c r="G93" s="18">
        <f>SUM(C93:F93)</f>
        <v>0.80400000000000005</v>
      </c>
      <c r="I93" s="18"/>
      <c r="J93" s="18"/>
      <c r="K93" s="18">
        <v>0.79900000000000004</v>
      </c>
      <c r="L93" s="18"/>
      <c r="M93" s="18">
        <f>SUM(I93:L93)</f>
        <v>0.79900000000000004</v>
      </c>
      <c r="O93" s="18"/>
      <c r="P93" s="18"/>
      <c r="Q93" s="18">
        <v>0.79800000000000004</v>
      </c>
      <c r="R93" s="18"/>
      <c r="S93" s="18">
        <f>SUM(O93:R93)</f>
        <v>0.79800000000000004</v>
      </c>
      <c r="U93" s="18"/>
      <c r="V93" s="18"/>
      <c r="W93" s="18">
        <v>0.80400000000000005</v>
      </c>
      <c r="X93" s="18"/>
      <c r="Y93" s="18">
        <f>SUM(U93:X93)</f>
        <v>0.80400000000000005</v>
      </c>
      <c r="AA93" s="18"/>
      <c r="AB93" s="18"/>
      <c r="AC93" s="18">
        <v>0.80700000000000005</v>
      </c>
      <c r="AD93" s="18"/>
      <c r="AE93" s="18">
        <f>SUM(AA93:AD93)</f>
        <v>0.80700000000000005</v>
      </c>
      <c r="AG93" s="18"/>
      <c r="AH93" s="18"/>
      <c r="AI93" s="18">
        <v>0.83199999999999996</v>
      </c>
      <c r="AJ93" s="18"/>
      <c r="AK93" s="18">
        <f>SUM(AG93:AJ93)</f>
        <v>0.83199999999999996</v>
      </c>
      <c r="AM93" s="18"/>
      <c r="AN93" s="18"/>
      <c r="AO93" s="18">
        <v>0.82</v>
      </c>
      <c r="AP93" s="18"/>
      <c r="AQ93" s="18">
        <f>SUM(AM93:AP93)</f>
        <v>0.82</v>
      </c>
      <c r="AS93" s="18"/>
      <c r="AT93" s="18"/>
      <c r="AU93" s="18">
        <v>0.80700000000000005</v>
      </c>
      <c r="AV93" s="18"/>
      <c r="AW93" s="18">
        <f>SUM(AS93:AV93)</f>
        <v>0.80700000000000005</v>
      </c>
      <c r="AY93" s="18"/>
      <c r="AZ93" s="18"/>
      <c r="BA93" s="18">
        <v>0.78300000000000003</v>
      </c>
      <c r="BB93" s="18"/>
      <c r="BC93" s="18">
        <f>SUM(AY93:BB93)</f>
        <v>0.78300000000000003</v>
      </c>
      <c r="BE93" s="18"/>
      <c r="BF93" s="18"/>
      <c r="BG93" s="18"/>
      <c r="BH93" s="18"/>
      <c r="BI93" s="18">
        <f>SUM(BE93:BH93)</f>
        <v>0</v>
      </c>
      <c r="BK93" s="18"/>
      <c r="BL93" s="18"/>
      <c r="BM93" s="18"/>
      <c r="BN93" s="18"/>
      <c r="BO93" s="18">
        <f>SUM(BK93:BN93)</f>
        <v>0</v>
      </c>
      <c r="BQ93" s="18"/>
      <c r="BR93" s="18"/>
      <c r="BS93" s="18"/>
      <c r="BT93" s="18"/>
      <c r="BU93" s="18">
        <f>SUM(BQ93:BT93)</f>
        <v>0</v>
      </c>
      <c r="BW93" s="18">
        <f t="shared" si="137"/>
        <v>0</v>
      </c>
      <c r="BX93" s="18">
        <f t="shared" si="138"/>
        <v>0</v>
      </c>
      <c r="BY93" s="18">
        <f t="shared" si="139"/>
        <v>7.2540000000000013</v>
      </c>
      <c r="BZ93" s="18">
        <f t="shared" si="140"/>
        <v>0</v>
      </c>
      <c r="CA93" s="18">
        <f>SUM(BW93:BZ93)</f>
        <v>7.2540000000000013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64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0" t="s">
        <v>65</v>
      </c>
      <c r="B96" s="15" t="s">
        <v>21</v>
      </c>
      <c r="C96" s="16"/>
      <c r="D96" s="16"/>
      <c r="E96" s="16">
        <v>11030</v>
      </c>
      <c r="F96" s="16">
        <v>13507</v>
      </c>
      <c r="G96" s="17">
        <f>SUM(C96:F96)</f>
        <v>24537</v>
      </c>
      <c r="I96" s="16"/>
      <c r="J96" s="16"/>
      <c r="K96" s="16">
        <v>9661</v>
      </c>
      <c r="L96" s="16">
        <v>12640</v>
      </c>
      <c r="M96" s="17">
        <f>SUM(I96:L96)</f>
        <v>22301</v>
      </c>
      <c r="O96" s="16"/>
      <c r="P96" s="16"/>
      <c r="Q96" s="16">
        <v>10332</v>
      </c>
      <c r="R96" s="16">
        <v>13437</v>
      </c>
      <c r="S96" s="17">
        <f>SUM(O96:R96)</f>
        <v>23769</v>
      </c>
      <c r="U96" s="16"/>
      <c r="V96" s="16"/>
      <c r="W96" s="16">
        <v>10955</v>
      </c>
      <c r="X96" s="16">
        <v>12914</v>
      </c>
      <c r="Y96" s="17">
        <f>SUM(U96:X96)</f>
        <v>23869</v>
      </c>
      <c r="AA96" s="16"/>
      <c r="AB96" s="16"/>
      <c r="AC96" s="16">
        <v>11113</v>
      </c>
      <c r="AD96" s="16">
        <v>13519</v>
      </c>
      <c r="AE96" s="17">
        <f>SUM(AA96:AD96)</f>
        <v>24632</v>
      </c>
      <c r="AG96" s="16"/>
      <c r="AH96" s="16"/>
      <c r="AI96" s="16">
        <v>10604</v>
      </c>
      <c r="AJ96" s="16">
        <v>13581</v>
      </c>
      <c r="AK96" s="17">
        <f>SUM(AG96:AJ96)</f>
        <v>24185</v>
      </c>
      <c r="AM96" s="16"/>
      <c r="AN96" s="16"/>
      <c r="AO96" s="16">
        <v>11157</v>
      </c>
      <c r="AP96" s="16">
        <v>14056</v>
      </c>
      <c r="AQ96" s="17">
        <f>SUM(AM96:AP96)</f>
        <v>25213</v>
      </c>
      <c r="AS96" s="16"/>
      <c r="AT96" s="16"/>
      <c r="AU96" s="16">
        <v>10332</v>
      </c>
      <c r="AV96" s="16">
        <v>13993.3</v>
      </c>
      <c r="AW96" s="17">
        <f>SUM(AS96:AV96)</f>
        <v>24325.3</v>
      </c>
      <c r="AY96" s="16"/>
      <c r="AZ96" s="16"/>
      <c r="BA96" s="16">
        <v>10658</v>
      </c>
      <c r="BB96" s="16">
        <v>10411</v>
      </c>
      <c r="BC96" s="17">
        <f>SUM(AY96:BB96)</f>
        <v>21069</v>
      </c>
      <c r="BE96" s="16"/>
      <c r="BF96" s="16"/>
      <c r="BG96" s="16"/>
      <c r="BH96" s="16"/>
      <c r="BI96" s="17">
        <f>SUM(BE96:BH96)</f>
        <v>0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W97" si="141">C96+I96+O96+U96+AA96+AG96+AM96+AS96+AY96+BE96+BK96+BQ96</f>
        <v>0</v>
      </c>
      <c r="BX96" s="16">
        <f t="shared" ref="BX96:BX97" si="142">D96+J96+P96+V96+AB96+AH96+AN96+AT96+AZ96+BF96+BL96+BR96</f>
        <v>0</v>
      </c>
      <c r="BY96" s="16">
        <f t="shared" ref="BY96:BY97" si="143">E96+K96+Q96+W96+AC96+AI96+AO96+AU96+BA96+BG96+BM96+BS96</f>
        <v>95842</v>
      </c>
      <c r="BZ96" s="16">
        <f t="shared" ref="BZ96:BZ97" si="144">F96+L96+R96+X96+AD96+AJ96+AP96+AV96+BB96+BH96+BN96+BT96</f>
        <v>118058.3</v>
      </c>
      <c r="CA96" s="17">
        <f>SUM(BW96:BZ96)</f>
        <v>213900.3</v>
      </c>
    </row>
    <row r="97" spans="1:79" ht="18" customHeight="1" x14ac:dyDescent="0.25">
      <c r="A97" s="30"/>
      <c r="B97" s="15" t="s">
        <v>22</v>
      </c>
      <c r="C97" s="18"/>
      <c r="D97" s="18"/>
      <c r="E97" s="18">
        <v>1.2999999999999999E-2</v>
      </c>
      <c r="F97" s="18">
        <v>2.1000000000000001E-2</v>
      </c>
      <c r="G97" s="18">
        <f>SUM(C97:F97)</f>
        <v>3.4000000000000002E-2</v>
      </c>
      <c r="I97" s="18"/>
      <c r="J97" s="18"/>
      <c r="K97" s="18">
        <v>1.2E-2</v>
      </c>
      <c r="L97" s="18">
        <v>2.1000000000000001E-2</v>
      </c>
      <c r="M97" s="18">
        <f>SUM(I97:L97)</f>
        <v>3.3000000000000002E-2</v>
      </c>
      <c r="O97" s="18"/>
      <c r="P97" s="18"/>
      <c r="Q97" s="18">
        <v>1.2E-2</v>
      </c>
      <c r="R97" s="18">
        <v>0.02</v>
      </c>
      <c r="S97" s="18">
        <f>SUM(O97:R97)</f>
        <v>3.2000000000000001E-2</v>
      </c>
      <c r="U97" s="18"/>
      <c r="V97" s="18"/>
      <c r="W97" s="18">
        <v>1.2999999999999999E-2</v>
      </c>
      <c r="X97" s="18">
        <v>1.9E-2</v>
      </c>
      <c r="Y97" s="18">
        <f>SUM(U97:X97)</f>
        <v>3.2000000000000001E-2</v>
      </c>
      <c r="AA97" s="18"/>
      <c r="AB97" s="18"/>
      <c r="AC97" s="18"/>
      <c r="AD97" s="18"/>
      <c r="AE97" s="18">
        <f>SUM(AA97:AD97)</f>
        <v>0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/>
      <c r="AP97" s="18"/>
      <c r="AQ97" s="18">
        <f>SUM(AM97:AP97)</f>
        <v>0</v>
      </c>
      <c r="AS97" s="18"/>
      <c r="AT97" s="18"/>
      <c r="AU97" s="18"/>
      <c r="AV97" s="18"/>
      <c r="AW97" s="18">
        <f>SUM(AS97:AV97)</f>
        <v>0</v>
      </c>
      <c r="AY97" s="18"/>
      <c r="AZ97" s="18"/>
      <c r="BA97" s="18"/>
      <c r="BB97" s="18"/>
      <c r="BC97" s="18">
        <f>SUM(AY97:BB97)</f>
        <v>0</v>
      </c>
      <c r="BE97" s="18"/>
      <c r="BF97" s="18"/>
      <c r="BG97" s="18"/>
      <c r="BH97" s="18"/>
      <c r="BI97" s="18">
        <f>SUM(BE97:BH97)</f>
        <v>0</v>
      </c>
      <c r="BK97" s="18"/>
      <c r="BL97" s="18"/>
      <c r="BM97" s="18"/>
      <c r="BN97" s="18"/>
      <c r="BO97" s="18">
        <f>SUM(BK97:BN97)</f>
        <v>0</v>
      </c>
      <c r="BQ97" s="18"/>
      <c r="BR97" s="18"/>
      <c r="BS97" s="18"/>
      <c r="BT97" s="18"/>
      <c r="BU97" s="18">
        <f>SUM(BQ97:BT97)</f>
        <v>0</v>
      </c>
      <c r="BW97" s="18">
        <f t="shared" si="141"/>
        <v>0</v>
      </c>
      <c r="BX97" s="18">
        <f t="shared" si="142"/>
        <v>0</v>
      </c>
      <c r="BY97" s="18">
        <f t="shared" si="143"/>
        <v>0.05</v>
      </c>
      <c r="BZ97" s="18">
        <f t="shared" si="144"/>
        <v>8.1000000000000003E-2</v>
      </c>
      <c r="CA97" s="18">
        <f>SUM(BW97:BZ97)</f>
        <v>0.13100000000000001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0" t="s">
        <v>68</v>
      </c>
      <c r="B100" s="15" t="s">
        <v>21</v>
      </c>
      <c r="C100" s="16"/>
      <c r="D100" s="16"/>
      <c r="E100" s="16">
        <v>14360</v>
      </c>
      <c r="F100" s="16">
        <v>72183</v>
      </c>
      <c r="G100" s="17">
        <f>SUM(C100:F100)</f>
        <v>86543</v>
      </c>
      <c r="I100" s="16"/>
      <c r="J100" s="16"/>
      <c r="K100" s="16">
        <v>36051</v>
      </c>
      <c r="L100" s="16">
        <v>69225</v>
      </c>
      <c r="M100" s="17">
        <f>SUM(I100:L100)</f>
        <v>105276</v>
      </c>
      <c r="O100" s="16"/>
      <c r="P100" s="16"/>
      <c r="Q100" s="16">
        <v>22445</v>
      </c>
      <c r="R100" s="16">
        <v>66582</v>
      </c>
      <c r="S100" s="17">
        <f>SUM(O100:R100)</f>
        <v>89027</v>
      </c>
      <c r="U100" s="16"/>
      <c r="V100" s="16"/>
      <c r="W100" s="16">
        <v>31954</v>
      </c>
      <c r="X100" s="16">
        <v>60236</v>
      </c>
      <c r="Y100" s="17">
        <f>SUM(U100:X100)</f>
        <v>92190</v>
      </c>
      <c r="AA100" s="16"/>
      <c r="AB100" s="16"/>
      <c r="AC100" s="16">
        <v>39351</v>
      </c>
      <c r="AD100" s="16">
        <v>54096</v>
      </c>
      <c r="AE100" s="17">
        <f>SUM(AA100:AD100)</f>
        <v>93447</v>
      </c>
      <c r="AG100" s="16"/>
      <c r="AH100" s="16"/>
      <c r="AI100" s="16">
        <v>39716</v>
      </c>
      <c r="AJ100" s="16">
        <v>77169</v>
      </c>
      <c r="AK100" s="17">
        <f>SUM(AG100:AJ100)</f>
        <v>116885</v>
      </c>
      <c r="AM100" s="16"/>
      <c r="AN100" s="16"/>
      <c r="AO100" s="16"/>
      <c r="AP100" s="16"/>
      <c r="AQ100" s="17">
        <f>SUM(AM100:AP100)</f>
        <v>0</v>
      </c>
      <c r="AS100" s="16"/>
      <c r="AT100" s="16"/>
      <c r="AU100" s="16"/>
      <c r="AV100" s="16"/>
      <c r="AW100" s="17">
        <f>SUM(AS100:AV100)</f>
        <v>0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5">C100+I100+O100+U100+AA100+AG100+AM100+AS100+AY100+BE100+BK100+BQ100</f>
        <v>0</v>
      </c>
      <c r="BX100" s="16">
        <f t="shared" ref="BX100:BX101" si="146">D100+J100+P100+V100+AB100+AH100+AN100+AT100+AZ100+BF100+BL100+BR100</f>
        <v>0</v>
      </c>
      <c r="BY100" s="16">
        <f t="shared" ref="BY100:BY101" si="147">E100+K100+Q100+W100+AC100+AI100+AO100+AU100+BA100+BG100+BM100+BS100</f>
        <v>183877</v>
      </c>
      <c r="BZ100" s="16">
        <f t="shared" ref="BZ100:BZ101" si="148">F100+L100+R100+X100+AD100+AJ100+AP100+AV100+BB100+BH100+BN100+BT100</f>
        <v>399491</v>
      </c>
      <c r="CA100" s="17">
        <f>SUM(BW100:BZ100)</f>
        <v>583368</v>
      </c>
    </row>
    <row r="101" spans="1:79" ht="18" customHeight="1" x14ac:dyDescent="0.25">
      <c r="A101" s="30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/>
      <c r="Y101" s="18">
        <f>SUM(U101:X101)</f>
        <v>0</v>
      </c>
      <c r="AA101" s="18"/>
      <c r="AB101" s="18"/>
      <c r="AC101" s="18"/>
      <c r="AD101" s="18"/>
      <c r="AE101" s="18">
        <f>SUM(AA101:AD101)</f>
        <v>0</v>
      </c>
      <c r="AG101" s="18"/>
      <c r="AH101" s="18"/>
      <c r="AI101" s="18"/>
      <c r="AJ101" s="18"/>
      <c r="AK101" s="18">
        <f>SUM(AG101:AJ101)</f>
        <v>0</v>
      </c>
      <c r="AM101" s="18"/>
      <c r="AN101" s="18"/>
      <c r="AO101" s="18"/>
      <c r="AP101" s="18"/>
      <c r="AQ101" s="18">
        <f>SUM(AM101:AP101)</f>
        <v>0</v>
      </c>
      <c r="AS101" s="18"/>
      <c r="AT101" s="18"/>
      <c r="AU101" s="18"/>
      <c r="AV101" s="18"/>
      <c r="AW101" s="18">
        <f>SUM(AS101:AV101)</f>
        <v>0</v>
      </c>
      <c r="AY101" s="18"/>
      <c r="AZ101" s="18"/>
      <c r="BA101" s="18"/>
      <c r="BB101" s="18"/>
      <c r="BC101" s="18">
        <f>SUM(AY101:BB101)</f>
        <v>0</v>
      </c>
      <c r="BE101" s="18"/>
      <c r="BF101" s="18"/>
      <c r="BG101" s="18"/>
      <c r="BH101" s="18"/>
      <c r="BI101" s="18">
        <f>SUM(BE101:BH101)</f>
        <v>0</v>
      </c>
      <c r="BK101" s="18"/>
      <c r="BL101" s="18"/>
      <c r="BM101" s="18"/>
      <c r="BN101" s="18"/>
      <c r="BO101" s="18">
        <f>SUM(BK101:BN101)</f>
        <v>0</v>
      </c>
      <c r="BQ101" s="18"/>
      <c r="BR101" s="18"/>
      <c r="BS101" s="18"/>
      <c r="BT101" s="18"/>
      <c r="BU101" s="18">
        <f>SUM(BQ101:BT101)</f>
        <v>0</v>
      </c>
      <c r="BW101" s="18">
        <f t="shared" si="145"/>
        <v>0</v>
      </c>
      <c r="BX101" s="18">
        <f t="shared" si="146"/>
        <v>0</v>
      </c>
      <c r="BY101" s="18">
        <f t="shared" si="147"/>
        <v>0</v>
      </c>
      <c r="BZ101" s="18">
        <f t="shared" si="148"/>
        <v>0</v>
      </c>
      <c r="CA101" s="18">
        <f>SUM(BW101:BZ101)</f>
        <v>0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0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>
        <v>56112</v>
      </c>
      <c r="R104" s="16">
        <v>1293</v>
      </c>
      <c r="S104" s="17">
        <f>SUM(O104:R104)</f>
        <v>57405</v>
      </c>
      <c r="U104" s="16"/>
      <c r="V104" s="16"/>
      <c r="W104" s="16">
        <v>36464</v>
      </c>
      <c r="X104" s="16">
        <v>902</v>
      </c>
      <c r="Y104" s="17">
        <f>SUM(U104:X104)</f>
        <v>37366</v>
      </c>
      <c r="AA104" s="16"/>
      <c r="AB104" s="16"/>
      <c r="AC104" s="16">
        <v>26771</v>
      </c>
      <c r="AD104" s="16">
        <v>1013</v>
      </c>
      <c r="AE104" s="17">
        <f>SUM(AA104:AD104)</f>
        <v>27784</v>
      </c>
      <c r="AG104" s="16"/>
      <c r="AH104" s="16"/>
      <c r="AI104" s="16">
        <v>15857</v>
      </c>
      <c r="AJ104" s="16">
        <v>221</v>
      </c>
      <c r="AK104" s="17">
        <f>SUM(AG104:AJ104)</f>
        <v>16078</v>
      </c>
      <c r="AM104" s="16"/>
      <c r="AN104" s="16"/>
      <c r="AO104" s="16">
        <v>17466</v>
      </c>
      <c r="AP104" s="16">
        <v>277</v>
      </c>
      <c r="AQ104" s="17">
        <f>SUM(AM104:AP104)</f>
        <v>17743</v>
      </c>
      <c r="AS104" s="16"/>
      <c r="AT104" s="16"/>
      <c r="AU104" s="16">
        <v>44759</v>
      </c>
      <c r="AV104" s="16">
        <v>425</v>
      </c>
      <c r="AW104" s="17">
        <f>SUM(AS104:AV104)</f>
        <v>45184</v>
      </c>
      <c r="AY104" s="16"/>
      <c r="AZ104" s="16"/>
      <c r="BA104" s="16">
        <v>55651</v>
      </c>
      <c r="BB104" s="16">
        <v>481</v>
      </c>
      <c r="BC104" s="17">
        <f>SUM(AY104:BB104)</f>
        <v>56132</v>
      </c>
      <c r="BE104" s="16"/>
      <c r="BF104" s="16"/>
      <c r="BG104" s="16"/>
      <c r="BH104" s="16"/>
      <c r="BI104" s="17">
        <f>SUM(BE104:BH104)</f>
        <v>0</v>
      </c>
      <c r="BK104" s="16"/>
      <c r="BL104" s="16"/>
      <c r="BM104" s="16"/>
      <c r="BN104" s="16"/>
      <c r="BO104" s="17">
        <f>SUM(BK104:BN104)</f>
        <v>0</v>
      </c>
      <c r="BQ104" s="16"/>
      <c r="BR104" s="16"/>
      <c r="BS104" s="16"/>
      <c r="BT104" s="16"/>
      <c r="BU104" s="17">
        <f>SUM(BQ104:BT104)</f>
        <v>0</v>
      </c>
      <c r="BW104" s="16">
        <f t="shared" ref="BW104:BW105" si="149">C104+I104+O104+U104+AA104+AG104+AM104+AS104+AY104+BE104+BK104+BQ104</f>
        <v>0</v>
      </c>
      <c r="BX104" s="16">
        <f t="shared" ref="BX104:BX105" si="150">D104+J104+P104+V104+AB104+AH104+AN104+AT104+AZ104+BF104+BL104+BR104</f>
        <v>0</v>
      </c>
      <c r="BY104" s="16">
        <f t="shared" ref="BY104:BY105" si="151">E104+K104+Q104+W104+AC104+AI104+AO104+AU104+BA104+BG104+BM104+BS104</f>
        <v>253080</v>
      </c>
      <c r="BZ104" s="16">
        <f t="shared" ref="BZ104:BZ105" si="152">F104+L104+R104+X104+AD104+AJ104+AP104+AV104+BB104+BH104+BN104+BT104</f>
        <v>4612</v>
      </c>
      <c r="CA104" s="17">
        <f>SUM(BW104:BZ104)</f>
        <v>257692</v>
      </c>
    </row>
    <row r="105" spans="1:79" ht="18" customHeight="1" x14ac:dyDescent="0.25">
      <c r="A105" s="30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/>
      <c r="AQ105" s="18">
        <f>SUM(AM105:AP105)</f>
        <v>0</v>
      </c>
      <c r="AS105" s="18"/>
      <c r="AT105" s="18"/>
      <c r="AU105" s="18"/>
      <c r="AV105" s="18"/>
      <c r="AW105" s="18">
        <f>SUM(AS105:AV105)</f>
        <v>0</v>
      </c>
      <c r="AY105" s="18"/>
      <c r="AZ105" s="18"/>
      <c r="BA105" s="18"/>
      <c r="BB105" s="18"/>
      <c r="BC105" s="18">
        <f>SUM(AY105:BB105)</f>
        <v>0</v>
      </c>
      <c r="BE105" s="18"/>
      <c r="BF105" s="18"/>
      <c r="BG105" s="18"/>
      <c r="BH105" s="18"/>
      <c r="BI105" s="18">
        <f>SUM(BE105:BH105)</f>
        <v>0</v>
      </c>
      <c r="BK105" s="18"/>
      <c r="BL105" s="18"/>
      <c r="BM105" s="18"/>
      <c r="BN105" s="18"/>
      <c r="BO105" s="18">
        <f>SUM(BK105:BN105)</f>
        <v>0</v>
      </c>
      <c r="BQ105" s="18"/>
      <c r="BR105" s="18"/>
      <c r="BS105" s="18"/>
      <c r="BT105" s="18"/>
      <c r="BU105" s="18">
        <f>SUM(BQ105:BT105)</f>
        <v>0</v>
      </c>
      <c r="BW105" s="18">
        <f t="shared" si="149"/>
        <v>0</v>
      </c>
      <c r="BX105" s="18">
        <f t="shared" si="150"/>
        <v>0</v>
      </c>
      <c r="BY105" s="18">
        <f t="shared" si="151"/>
        <v>0</v>
      </c>
      <c r="BZ105" s="18">
        <f t="shared" si="152"/>
        <v>0</v>
      </c>
      <c r="CA105" s="18">
        <f>SUM(BW105:BZ105)</f>
        <v>0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71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0" t="s">
        <v>72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>
        <v>51236</v>
      </c>
      <c r="X108" s="16">
        <v>87775</v>
      </c>
      <c r="Y108" s="17">
        <f>SUM(U108:X108)</f>
        <v>139011</v>
      </c>
      <c r="AA108" s="16"/>
      <c r="AB108" s="16"/>
      <c r="AC108" s="16">
        <v>52298</v>
      </c>
      <c r="AD108" s="16">
        <v>73346</v>
      </c>
      <c r="AE108" s="17">
        <f>SUM(AA108:AD108)</f>
        <v>125644</v>
      </c>
      <c r="AG108" s="16"/>
      <c r="AH108" s="16"/>
      <c r="AI108" s="16">
        <v>30138</v>
      </c>
      <c r="AJ108" s="16">
        <v>56513</v>
      </c>
      <c r="AK108" s="17">
        <f>SUM(AG108:AJ108)</f>
        <v>86651</v>
      </c>
      <c r="AM108" s="16"/>
      <c r="AN108" s="16"/>
      <c r="AO108" s="16">
        <v>70398</v>
      </c>
      <c r="AP108" s="16">
        <v>72067</v>
      </c>
      <c r="AQ108" s="17">
        <f>SUM(AM108:AP108)</f>
        <v>142465</v>
      </c>
      <c r="AS108" s="16"/>
      <c r="AT108" s="16"/>
      <c r="AU108" s="16">
        <v>95918</v>
      </c>
      <c r="AV108" s="16">
        <v>61383</v>
      </c>
      <c r="AW108" s="17">
        <f>SUM(AS108:AV108)</f>
        <v>157301</v>
      </c>
      <c r="AY108" s="16"/>
      <c r="AZ108" s="16"/>
      <c r="BA108" s="16">
        <v>100618</v>
      </c>
      <c r="BB108" s="16">
        <v>61589</v>
      </c>
      <c r="BC108" s="17">
        <f>SUM(AY108:BB108)</f>
        <v>162207</v>
      </c>
      <c r="BE108" s="16"/>
      <c r="BF108" s="16"/>
      <c r="BG108" s="16"/>
      <c r="BH108" s="16"/>
      <c r="BI108" s="17">
        <f>SUM(BE108:BH108)</f>
        <v>0</v>
      </c>
      <c r="BK108" s="16"/>
      <c r="BL108" s="16"/>
      <c r="BM108" s="16"/>
      <c r="BN108" s="16"/>
      <c r="BO108" s="17">
        <f>SUM(BK108:BN108)</f>
        <v>0</v>
      </c>
      <c r="BQ108" s="16"/>
      <c r="BR108" s="16"/>
      <c r="BS108" s="16"/>
      <c r="BT108" s="16"/>
      <c r="BU108" s="17">
        <f>SUM(BQ108:BT108)</f>
        <v>0</v>
      </c>
      <c r="BW108" s="16">
        <f t="shared" ref="BW108:BW109" si="153">C108+I108+O108+U108+AA108+AG108+AM108+AS108+AY108+BE108+BK108+BQ108</f>
        <v>0</v>
      </c>
      <c r="BX108" s="16">
        <f t="shared" ref="BX108:BX109" si="154">D108+J108+P108+V108+AB108+AH108+AN108+AT108+AZ108+BF108+BL108+BR108</f>
        <v>0</v>
      </c>
      <c r="BY108" s="16">
        <f t="shared" ref="BY108:BY109" si="155">E108+K108+Q108+W108+AC108+AI108+AO108+AU108+BA108+BG108+BM108+BS108</f>
        <v>400606</v>
      </c>
      <c r="BZ108" s="16">
        <f t="shared" ref="BZ108:BZ109" si="156">F108+L108+R108+X108+AD108+AJ108+AP108+AV108+BB108+BH108+BN108+BT108</f>
        <v>412673</v>
      </c>
      <c r="CA108" s="17">
        <f>SUM(BW108:BZ108)</f>
        <v>813279</v>
      </c>
    </row>
    <row r="109" spans="1:79" ht="18" customHeight="1" x14ac:dyDescent="0.25">
      <c r="A109" s="30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/>
      <c r="BF109" s="18"/>
      <c r="BG109" s="18"/>
      <c r="BH109" s="18"/>
      <c r="BI109" s="18">
        <f>SUM(BE109:BH109)</f>
        <v>0</v>
      </c>
      <c r="BK109" s="18"/>
      <c r="BL109" s="18"/>
      <c r="BM109" s="18"/>
      <c r="BN109" s="18"/>
      <c r="BO109" s="18">
        <f>SUM(BK109:BN109)</f>
        <v>0</v>
      </c>
      <c r="BQ109" s="18"/>
      <c r="BR109" s="18"/>
      <c r="BS109" s="18"/>
      <c r="BT109" s="18"/>
      <c r="BU109" s="18">
        <f>SUM(BQ109:BT109)</f>
        <v>0</v>
      </c>
      <c r="BW109" s="18">
        <f t="shared" si="153"/>
        <v>0</v>
      </c>
      <c r="BX109" s="18">
        <f t="shared" si="154"/>
        <v>0</v>
      </c>
      <c r="BY109" s="18">
        <f t="shared" si="155"/>
        <v>0</v>
      </c>
      <c r="BZ109" s="18">
        <f t="shared" si="156"/>
        <v>0</v>
      </c>
      <c r="CA109" s="18">
        <f>SUM(BW109:BZ109)</f>
        <v>0</v>
      </c>
    </row>
    <row r="110" spans="1:79" ht="8.25" customHeight="1" x14ac:dyDescent="0.25">
      <c r="A110" s="10"/>
      <c r="B110" s="11"/>
      <c r="C110" s="12"/>
      <c r="D110" s="12"/>
      <c r="E110" s="12"/>
      <c r="F110" s="12"/>
      <c r="G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U110" s="12"/>
      <c r="V110" s="12"/>
      <c r="W110" s="12"/>
      <c r="X110" s="12"/>
      <c r="Y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7"/>
      <c r="AM110" s="12"/>
      <c r="AN110" s="12"/>
      <c r="AO110" s="12"/>
      <c r="AP110" s="12"/>
      <c r="AQ110" s="12"/>
      <c r="AS110" s="12"/>
      <c r="AT110" s="12"/>
      <c r="AU110" s="12"/>
      <c r="AV110" s="12"/>
      <c r="AW110" s="12"/>
      <c r="AY110" s="12"/>
      <c r="AZ110" s="12"/>
      <c r="BA110" s="12"/>
      <c r="BB110" s="12"/>
      <c r="BC110" s="12"/>
      <c r="BE110" s="12"/>
      <c r="BF110" s="12"/>
      <c r="BG110" s="12"/>
      <c r="BH110" s="12"/>
      <c r="BI110" s="12"/>
      <c r="BK110" s="12"/>
      <c r="BL110" s="12"/>
      <c r="BM110" s="12"/>
      <c r="BN110" s="12"/>
      <c r="BO110" s="12"/>
      <c r="BQ110" s="12"/>
      <c r="BR110" s="12"/>
      <c r="BS110" s="12"/>
      <c r="BT110" s="12"/>
      <c r="BU110" s="12"/>
      <c r="BW110" s="12"/>
      <c r="BX110" s="12"/>
      <c r="BY110" s="12"/>
      <c r="BZ110" s="12"/>
      <c r="CA110" s="12"/>
    </row>
    <row r="111" spans="1:79" ht="38.25" x14ac:dyDescent="0.25">
      <c r="A111" s="13" t="s">
        <v>73</v>
      </c>
      <c r="B111" s="24"/>
      <c r="C111" s="24"/>
      <c r="D111" s="24"/>
      <c r="E111" s="24"/>
      <c r="F111" s="24"/>
      <c r="G111" s="24"/>
    </row>
    <row r="112" spans="1:79" ht="18" customHeight="1" x14ac:dyDescent="0.25">
      <c r="A112" s="30" t="s">
        <v>74</v>
      </c>
      <c r="B112" s="15" t="s">
        <v>21</v>
      </c>
      <c r="C112" s="16"/>
      <c r="D112" s="16"/>
      <c r="E112" s="16"/>
      <c r="F112" s="16"/>
      <c r="G112" s="17">
        <f>SUM(C112:F112)</f>
        <v>0</v>
      </c>
      <c r="I112" s="16"/>
      <c r="J112" s="16"/>
      <c r="K112" s="16"/>
      <c r="L112" s="16"/>
      <c r="M112" s="17">
        <f>SUM(I112:L112)</f>
        <v>0</v>
      </c>
      <c r="O112" s="16"/>
      <c r="P112" s="16"/>
      <c r="Q112" s="16"/>
      <c r="R112" s="16"/>
      <c r="S112" s="17">
        <f>SUM(O112:R112)</f>
        <v>0</v>
      </c>
      <c r="U112" s="16"/>
      <c r="V112" s="16"/>
      <c r="W112" s="16"/>
      <c r="X112" s="16"/>
      <c r="Y112" s="17">
        <f>SUM(U112:X112)</f>
        <v>0</v>
      </c>
      <c r="AA112" s="16"/>
      <c r="AB112" s="16"/>
      <c r="AC112" s="16">
        <v>263</v>
      </c>
      <c r="AD112" s="16">
        <v>10165</v>
      </c>
      <c r="AE112" s="17">
        <f>SUM(AA112:AD112)</f>
        <v>10428</v>
      </c>
      <c r="AG112" s="16"/>
      <c r="AH112" s="16"/>
      <c r="AI112" s="16">
        <v>263</v>
      </c>
      <c r="AJ112" s="16">
        <v>5644</v>
      </c>
      <c r="AK112" s="17">
        <f>SUM(AG112:AJ112)</f>
        <v>5907</v>
      </c>
      <c r="AM112" s="16"/>
      <c r="AN112" s="16"/>
      <c r="AO112" s="16">
        <v>263</v>
      </c>
      <c r="AP112" s="16">
        <v>10523</v>
      </c>
      <c r="AQ112" s="17">
        <f>SUM(AM112:AP112)</f>
        <v>10786</v>
      </c>
      <c r="AS112" s="16"/>
      <c r="AT112" s="16"/>
      <c r="AU112" s="16">
        <v>263</v>
      </c>
      <c r="AV112" s="16">
        <v>22556</v>
      </c>
      <c r="AW112" s="17">
        <f>SUM(AS112:AV112)</f>
        <v>22819</v>
      </c>
      <c r="AY112" s="16"/>
      <c r="AZ112" s="16"/>
      <c r="BA112" s="16">
        <v>263</v>
      </c>
      <c r="BB112" s="16">
        <v>20315</v>
      </c>
      <c r="BC112" s="17">
        <f>SUM(AY112:BB112)</f>
        <v>20578</v>
      </c>
      <c r="BE112" s="16"/>
      <c r="BF112" s="16"/>
      <c r="BG112" s="16"/>
      <c r="BH112" s="16"/>
      <c r="BI112" s="17">
        <f>SUM(BE112:BH112)</f>
        <v>0</v>
      </c>
      <c r="BK112" s="16"/>
      <c r="BL112" s="16"/>
      <c r="BM112" s="16"/>
      <c r="BN112" s="16"/>
      <c r="BO112" s="17">
        <f>SUM(BK112:BN112)</f>
        <v>0</v>
      </c>
      <c r="BQ112" s="16"/>
      <c r="BR112" s="16"/>
      <c r="BS112" s="16"/>
      <c r="BT112" s="16"/>
      <c r="BU112" s="17">
        <f>SUM(BQ112:BT112)</f>
        <v>0</v>
      </c>
      <c r="BW112" s="16">
        <f t="shared" ref="BW112:BW113" si="157">C112+I112+O112+U112+AA112+AG112+AM112+AS112+AY112+BE112+BK112+BQ112</f>
        <v>0</v>
      </c>
      <c r="BX112" s="16">
        <f t="shared" ref="BX112:BX113" si="158">D112+J112+P112+V112+AB112+AH112+AN112+AT112+AZ112+BF112+BL112+BR112</f>
        <v>0</v>
      </c>
      <c r="BY112" s="16">
        <f t="shared" ref="BY112:BY113" si="159">E112+K112+Q112+W112+AC112+AI112+AO112+AU112+BA112+BG112+BM112+BS112</f>
        <v>1315</v>
      </c>
      <c r="BZ112" s="16">
        <f t="shared" ref="BZ112:BZ113" si="160">F112+L112+R112+X112+AD112+AJ112+AP112+AV112+BB112+BH112+BN112+BT112</f>
        <v>69203</v>
      </c>
      <c r="CA112" s="17">
        <f>SUM(BW112:BZ112)</f>
        <v>70518</v>
      </c>
    </row>
    <row r="113" spans="1:79" ht="18" customHeight="1" x14ac:dyDescent="0.25">
      <c r="A113" s="30"/>
      <c r="B113" s="15" t="s">
        <v>22</v>
      </c>
      <c r="C113" s="18"/>
      <c r="D113" s="18"/>
      <c r="E113" s="18"/>
      <c r="F113" s="18"/>
      <c r="G113" s="18">
        <f>SUM(C113:F113)</f>
        <v>0</v>
      </c>
      <c r="I113" s="18"/>
      <c r="J113" s="18"/>
      <c r="K113" s="18"/>
      <c r="L113" s="18"/>
      <c r="M113" s="18">
        <f>SUM(I113:L113)</f>
        <v>0</v>
      </c>
      <c r="O113" s="18"/>
      <c r="P113" s="18"/>
      <c r="Q113" s="18"/>
      <c r="R113" s="18"/>
      <c r="S113" s="18">
        <f>SUM(O113:R113)</f>
        <v>0</v>
      </c>
      <c r="U113" s="18"/>
      <c r="V113" s="18"/>
      <c r="W113" s="18"/>
      <c r="X113" s="18"/>
      <c r="Y113" s="18">
        <f>SUM(U113:X113)</f>
        <v>0</v>
      </c>
      <c r="AA113" s="18"/>
      <c r="AB113" s="18"/>
      <c r="AC113" s="18"/>
      <c r="AD113" s="18"/>
      <c r="AE113" s="18">
        <f>SUM(AA113:AD113)</f>
        <v>0</v>
      </c>
      <c r="AG113" s="18"/>
      <c r="AH113" s="18"/>
      <c r="AI113" s="18"/>
      <c r="AJ113" s="18"/>
      <c r="AK113" s="18">
        <f>SUM(AG113:AJ113)</f>
        <v>0</v>
      </c>
      <c r="AM113" s="18"/>
      <c r="AN113" s="18"/>
      <c r="AO113" s="18"/>
      <c r="AP113" s="18"/>
      <c r="AQ113" s="18">
        <f>SUM(AM113:AP113)</f>
        <v>0</v>
      </c>
      <c r="AS113" s="18"/>
      <c r="AT113" s="18"/>
      <c r="AU113" s="18"/>
      <c r="AV113" s="18"/>
      <c r="AW113" s="18">
        <f>SUM(AS113:AV113)</f>
        <v>0</v>
      </c>
      <c r="AY113" s="18"/>
      <c r="AZ113" s="18"/>
      <c r="BA113" s="18"/>
      <c r="BB113" s="18"/>
      <c r="BC113" s="18">
        <f>SUM(AY113:BB113)</f>
        <v>0</v>
      </c>
      <c r="BE113" s="18"/>
      <c r="BF113" s="18"/>
      <c r="BG113" s="18"/>
      <c r="BH113" s="18"/>
      <c r="BI113" s="18">
        <f>SUM(BE113:BH113)</f>
        <v>0</v>
      </c>
      <c r="BK113" s="18"/>
      <c r="BL113" s="18"/>
      <c r="BM113" s="18"/>
      <c r="BN113" s="18"/>
      <c r="BO113" s="18">
        <f>SUM(BK113:BN113)</f>
        <v>0</v>
      </c>
      <c r="BQ113" s="18"/>
      <c r="BR113" s="18"/>
      <c r="BS113" s="18"/>
      <c r="BT113" s="18"/>
      <c r="BU113" s="18">
        <f>SUM(BQ113:BT113)</f>
        <v>0</v>
      </c>
      <c r="BW113" s="18">
        <f t="shared" si="157"/>
        <v>0</v>
      </c>
      <c r="BX113" s="18">
        <f t="shared" si="158"/>
        <v>0</v>
      </c>
      <c r="BY113" s="18">
        <f t="shared" si="159"/>
        <v>0</v>
      </c>
      <c r="BZ113" s="18">
        <f t="shared" si="160"/>
        <v>0</v>
      </c>
      <c r="CA113" s="18">
        <f>SUM(BW113:BZ113)</f>
        <v>0</v>
      </c>
    </row>
    <row r="114" spans="1:79" ht="8.25" customHeight="1" x14ac:dyDescent="0.25">
      <c r="A114" s="10"/>
      <c r="B114" s="11"/>
      <c r="C114" s="12"/>
      <c r="D114" s="12"/>
      <c r="E114" s="12"/>
      <c r="F114" s="12"/>
      <c r="G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U114" s="12"/>
      <c r="V114" s="12"/>
      <c r="W114" s="12"/>
      <c r="X114" s="12"/>
      <c r="Y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7"/>
      <c r="AM114" s="12"/>
      <c r="AN114" s="12"/>
      <c r="AO114" s="12"/>
      <c r="AP114" s="12"/>
      <c r="AQ114" s="12"/>
      <c r="AS114" s="12"/>
      <c r="AT114" s="12"/>
      <c r="AU114" s="12"/>
      <c r="AV114" s="12"/>
      <c r="AW114" s="12"/>
      <c r="AY114" s="12"/>
      <c r="AZ114" s="12"/>
      <c r="BA114" s="12"/>
      <c r="BB114" s="12"/>
      <c r="BC114" s="12"/>
      <c r="BE114" s="12"/>
      <c r="BF114" s="12"/>
      <c r="BG114" s="12"/>
      <c r="BH114" s="12"/>
      <c r="BI114" s="12"/>
      <c r="BK114" s="12"/>
      <c r="BL114" s="12"/>
      <c r="BM114" s="12"/>
      <c r="BN114" s="12"/>
      <c r="BO114" s="12"/>
      <c r="BQ114" s="12"/>
      <c r="BR114" s="12"/>
      <c r="BS114" s="12"/>
      <c r="BT114" s="12"/>
      <c r="BU114" s="12"/>
      <c r="BW114" s="12"/>
      <c r="BX114" s="12"/>
      <c r="BY114" s="12"/>
      <c r="BZ114" s="12"/>
      <c r="CA114" s="12"/>
    </row>
    <row r="115" spans="1:79" ht="38.25" x14ac:dyDescent="0.25">
      <c r="A115" s="13" t="s">
        <v>76</v>
      </c>
      <c r="B115" s="24"/>
      <c r="C115" s="24"/>
      <c r="D115" s="24"/>
      <c r="E115" s="24"/>
      <c r="F115" s="24"/>
      <c r="G115" s="24"/>
    </row>
    <row r="116" spans="1:79" ht="18" customHeight="1" x14ac:dyDescent="0.25">
      <c r="A116" s="30" t="s">
        <v>77</v>
      </c>
      <c r="B116" s="15" t="s">
        <v>21</v>
      </c>
      <c r="C116" s="16"/>
      <c r="D116" s="16"/>
      <c r="E116" s="16"/>
      <c r="F116" s="16"/>
      <c r="G116" s="17">
        <f>SUM(C116:F116)</f>
        <v>0</v>
      </c>
      <c r="I116" s="16"/>
      <c r="J116" s="16"/>
      <c r="K116" s="16"/>
      <c r="L116" s="16"/>
      <c r="M116" s="17">
        <f>SUM(I116:L116)</f>
        <v>0</v>
      </c>
      <c r="O116" s="16"/>
      <c r="P116" s="16"/>
      <c r="Q116" s="16"/>
      <c r="R116" s="16"/>
      <c r="S116" s="17">
        <f>SUM(O116:R116)</f>
        <v>0</v>
      </c>
      <c r="U116" s="16"/>
      <c r="V116" s="16"/>
      <c r="W116" s="16"/>
      <c r="X116" s="16"/>
      <c r="Y116" s="17">
        <f>SUM(U116:X116)</f>
        <v>0</v>
      </c>
      <c r="AA116" s="16"/>
      <c r="AB116" s="16"/>
      <c r="AC116" s="16"/>
      <c r="AD116" s="16"/>
      <c r="AE116" s="17">
        <f>SUM(AA116:AD116)</f>
        <v>0</v>
      </c>
      <c r="AG116" s="16"/>
      <c r="AH116" s="16"/>
      <c r="AI116" s="16"/>
      <c r="AJ116" s="16"/>
      <c r="AK116" s="17">
        <f>SUM(AG116:AJ116)</f>
        <v>0</v>
      </c>
      <c r="AM116" s="16">
        <v>370306</v>
      </c>
      <c r="AN116" s="16"/>
      <c r="AO116" s="16"/>
      <c r="AP116" s="16"/>
      <c r="AQ116" s="17">
        <f>SUM(AM116:AP116)</f>
        <v>370306</v>
      </c>
      <c r="AS116" s="16">
        <v>396126</v>
      </c>
      <c r="AT116" s="16"/>
      <c r="AU116" s="16"/>
      <c r="AV116" s="16"/>
      <c r="AW116" s="17">
        <f>SUM(AS116:AV116)</f>
        <v>396126</v>
      </c>
      <c r="AY116" s="16">
        <v>375356</v>
      </c>
      <c r="AZ116" s="16"/>
      <c r="BA116" s="16"/>
      <c r="BB116" s="16"/>
      <c r="BC116" s="17">
        <f>SUM(AY116:BB116)</f>
        <v>375356</v>
      </c>
      <c r="BE116" s="16"/>
      <c r="BF116" s="16"/>
      <c r="BG116" s="16"/>
      <c r="BH116" s="16"/>
      <c r="BI116" s="17">
        <f>SUM(BE116:BH116)</f>
        <v>0</v>
      </c>
      <c r="BK116" s="16"/>
      <c r="BL116" s="16"/>
      <c r="BM116" s="16"/>
      <c r="BN116" s="16"/>
      <c r="BO116" s="17">
        <f>SUM(BK116:BN116)</f>
        <v>0</v>
      </c>
      <c r="BQ116" s="16"/>
      <c r="BR116" s="16"/>
      <c r="BS116" s="16"/>
      <c r="BT116" s="16"/>
      <c r="BU116" s="17">
        <f>SUM(BQ116:BT116)</f>
        <v>0</v>
      </c>
      <c r="BW116" s="16">
        <f t="shared" ref="BW116:BW117" si="161">C116+I116+O116+U116+AA116+AG116+AM116+AS116+AY116+BE116+BK116+BQ116</f>
        <v>1141788</v>
      </c>
      <c r="BX116" s="16">
        <f t="shared" ref="BX116:BX117" si="162">D116+J116+P116+V116+AB116+AH116+AN116+AT116+AZ116+BF116+BL116+BR116</f>
        <v>0</v>
      </c>
      <c r="BY116" s="16">
        <f t="shared" ref="BY116:BY117" si="163">E116+K116+Q116+W116+AC116+AI116+AO116+AU116+BA116+BG116+BM116+BS116</f>
        <v>0</v>
      </c>
      <c r="BZ116" s="16">
        <f t="shared" ref="BZ116:BZ117" si="164">F116+L116+R116+X116+AD116+AJ116+AP116+AV116+BB116+BH116+BN116+BT116</f>
        <v>0</v>
      </c>
      <c r="CA116" s="17">
        <f>SUM(BW116:BZ116)</f>
        <v>1141788</v>
      </c>
    </row>
    <row r="117" spans="1:79" ht="18" customHeight="1" x14ac:dyDescent="0.25">
      <c r="A117" s="30"/>
      <c r="B117" s="15" t="s">
        <v>22</v>
      </c>
      <c r="C117" s="18"/>
      <c r="D117" s="18"/>
      <c r="E117" s="18"/>
      <c r="F117" s="18"/>
      <c r="G117" s="18">
        <f>SUM(C117:F117)</f>
        <v>0</v>
      </c>
      <c r="I117" s="18"/>
      <c r="J117" s="18"/>
      <c r="K117" s="18"/>
      <c r="L117" s="18"/>
      <c r="M117" s="18">
        <f>SUM(I117:L117)</f>
        <v>0</v>
      </c>
      <c r="O117" s="18"/>
      <c r="P117" s="18"/>
      <c r="Q117" s="18"/>
      <c r="R117" s="18"/>
      <c r="S117" s="18">
        <f>SUM(O117:R117)</f>
        <v>0</v>
      </c>
      <c r="U117" s="18"/>
      <c r="V117" s="18"/>
      <c r="W117" s="18"/>
      <c r="X117" s="18"/>
      <c r="Y117" s="18">
        <f>SUM(U117:X117)</f>
        <v>0</v>
      </c>
      <c r="AA117" s="18"/>
      <c r="AB117" s="18"/>
      <c r="AC117" s="18"/>
      <c r="AD117" s="18"/>
      <c r="AE117" s="18">
        <f>SUM(AA117:AD117)</f>
        <v>0</v>
      </c>
      <c r="AG117" s="18"/>
      <c r="AH117" s="18"/>
      <c r="AI117" s="18"/>
      <c r="AJ117" s="18"/>
      <c r="AK117" s="18">
        <f>SUM(AG117:AJ117)</f>
        <v>0</v>
      </c>
      <c r="AM117" s="18"/>
      <c r="AN117" s="18"/>
      <c r="AO117" s="18"/>
      <c r="AP117" s="18"/>
      <c r="AQ117" s="18">
        <f>SUM(AM117:AP117)</f>
        <v>0</v>
      </c>
      <c r="AS117" s="18"/>
      <c r="AT117" s="18"/>
      <c r="AU117" s="18"/>
      <c r="AV117" s="18"/>
      <c r="AW117" s="18">
        <f>SUM(AS117:AV117)</f>
        <v>0</v>
      </c>
      <c r="AY117" s="18"/>
      <c r="AZ117" s="18"/>
      <c r="BA117" s="18"/>
      <c r="BB117" s="18"/>
      <c r="BC117" s="18">
        <f>SUM(AY117:BB117)</f>
        <v>0</v>
      </c>
      <c r="BE117" s="18"/>
      <c r="BF117" s="18"/>
      <c r="BG117" s="18"/>
      <c r="BH117" s="18"/>
      <c r="BI117" s="18">
        <f>SUM(BE117:BH117)</f>
        <v>0</v>
      </c>
      <c r="BK117" s="18"/>
      <c r="BL117" s="18"/>
      <c r="BM117" s="18"/>
      <c r="BN117" s="18"/>
      <c r="BO117" s="18">
        <f>SUM(BK117:BN117)</f>
        <v>0</v>
      </c>
      <c r="BQ117" s="18"/>
      <c r="BR117" s="18"/>
      <c r="BS117" s="18"/>
      <c r="BT117" s="18"/>
      <c r="BU117" s="18">
        <f>SUM(BQ117:BT117)</f>
        <v>0</v>
      </c>
      <c r="BW117" s="18">
        <f t="shared" si="161"/>
        <v>0</v>
      </c>
      <c r="BX117" s="18">
        <f t="shared" si="162"/>
        <v>0</v>
      </c>
      <c r="BY117" s="18">
        <f t="shared" si="163"/>
        <v>0</v>
      </c>
      <c r="BZ117" s="18">
        <f t="shared" si="164"/>
        <v>0</v>
      </c>
      <c r="CA117" s="18">
        <f>SUM(BW117:BZ117)</f>
        <v>0</v>
      </c>
    </row>
    <row r="118" spans="1:79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1:79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W119" s="28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1:79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1:79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1:79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Q122" s="7"/>
      <c r="AS122" s="7"/>
      <c r="AT122" s="7"/>
      <c r="AU122" s="7"/>
      <c r="AV122" s="7"/>
      <c r="AW122" s="28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1:79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1:79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1:79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1:79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1:79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  <row r="128" spans="1:79" x14ac:dyDescent="0.25">
      <c r="C128" s="7"/>
      <c r="D128" s="7"/>
      <c r="E128" s="7"/>
      <c r="F128" s="7"/>
      <c r="I128" s="7"/>
      <c r="J128" s="7"/>
      <c r="K128" s="7"/>
      <c r="L128" s="7"/>
      <c r="O128" s="7"/>
      <c r="P128" s="7"/>
      <c r="Q128" s="7"/>
      <c r="R128" s="7"/>
      <c r="U128" s="7"/>
      <c r="V128" s="7"/>
      <c r="W128" s="7"/>
      <c r="X128" s="7"/>
      <c r="AA128" s="7"/>
      <c r="AB128" s="7"/>
      <c r="AC128" s="7"/>
      <c r="AD128" s="7"/>
      <c r="AG128" s="7"/>
      <c r="AH128" s="7"/>
      <c r="AI128" s="7"/>
      <c r="AJ128" s="7"/>
      <c r="AM128" s="7"/>
      <c r="AN128" s="7"/>
      <c r="AO128" s="7"/>
      <c r="AP128" s="7"/>
      <c r="AS128" s="7"/>
      <c r="AT128" s="7"/>
      <c r="AU128" s="7"/>
      <c r="AV128" s="7"/>
      <c r="AY128" s="7"/>
      <c r="AZ128" s="7"/>
      <c r="BA128" s="7"/>
      <c r="BB128" s="7"/>
      <c r="BE128" s="7"/>
      <c r="BF128" s="7"/>
      <c r="BG128" s="7"/>
      <c r="BH128" s="7"/>
      <c r="BK128" s="7"/>
      <c r="BL128" s="7"/>
      <c r="BM128" s="7"/>
      <c r="BN128" s="7"/>
      <c r="BQ128" s="7"/>
      <c r="BR128" s="7"/>
      <c r="BS128" s="7"/>
      <c r="BT128" s="7"/>
      <c r="BW128" s="7"/>
      <c r="BX128" s="7"/>
      <c r="BY128" s="7"/>
      <c r="BZ128" s="7"/>
    </row>
    <row r="129" spans="3:78" x14ac:dyDescent="0.25">
      <c r="C129" s="7"/>
      <c r="D129" s="7"/>
      <c r="E129" s="7"/>
      <c r="F129" s="7"/>
      <c r="I129" s="7"/>
      <c r="J129" s="7"/>
      <c r="K129" s="7"/>
      <c r="L129" s="7"/>
      <c r="O129" s="7"/>
      <c r="P129" s="7"/>
      <c r="Q129" s="7"/>
      <c r="R129" s="7"/>
      <c r="U129" s="7"/>
      <c r="V129" s="7"/>
      <c r="W129" s="7"/>
      <c r="X129" s="7"/>
      <c r="AA129" s="7"/>
      <c r="AB129" s="7"/>
      <c r="AC129" s="7"/>
      <c r="AD129" s="7"/>
      <c r="AG129" s="7"/>
      <c r="AH129" s="7"/>
      <c r="AI129" s="7"/>
      <c r="AJ129" s="7"/>
      <c r="AM129" s="7"/>
      <c r="AN129" s="7"/>
      <c r="AO129" s="7"/>
      <c r="AP129" s="7"/>
      <c r="AS129" s="7"/>
      <c r="AT129" s="7"/>
      <c r="AU129" s="7"/>
      <c r="AV129" s="7"/>
      <c r="AY129" s="7"/>
      <c r="AZ129" s="7"/>
      <c r="BA129" s="7"/>
      <c r="BB129" s="7"/>
      <c r="BE129" s="7"/>
      <c r="BF129" s="7"/>
      <c r="BG129" s="7"/>
      <c r="BH129" s="7"/>
      <c r="BK129" s="7"/>
      <c r="BL129" s="7"/>
      <c r="BM129" s="7"/>
      <c r="BN129" s="7"/>
      <c r="BQ129" s="7"/>
      <c r="BR129" s="7"/>
      <c r="BS129" s="7"/>
      <c r="BT129" s="7"/>
      <c r="BW129" s="7"/>
      <c r="BX129" s="7"/>
      <c r="BY129" s="7"/>
      <c r="BZ129" s="7"/>
    </row>
    <row r="130" spans="3:78" x14ac:dyDescent="0.25">
      <c r="C130" s="7"/>
      <c r="D130" s="7"/>
      <c r="E130" s="7"/>
      <c r="F130" s="7"/>
      <c r="I130" s="7"/>
      <c r="J130" s="7"/>
      <c r="K130" s="7"/>
      <c r="L130" s="7"/>
      <c r="O130" s="7"/>
      <c r="P130" s="7"/>
      <c r="Q130" s="7"/>
      <c r="R130" s="7"/>
      <c r="U130" s="7"/>
      <c r="V130" s="7"/>
      <c r="W130" s="7"/>
      <c r="X130" s="7"/>
      <c r="AA130" s="7"/>
      <c r="AB130" s="7"/>
      <c r="AC130" s="7"/>
      <c r="AD130" s="7"/>
      <c r="AG130" s="7"/>
      <c r="AH130" s="7"/>
      <c r="AI130" s="7"/>
      <c r="AJ130" s="7"/>
      <c r="AM130" s="7"/>
      <c r="AN130" s="7"/>
      <c r="AO130" s="7"/>
      <c r="AP130" s="7"/>
      <c r="AS130" s="7"/>
      <c r="AT130" s="7"/>
      <c r="AU130" s="7"/>
      <c r="AV130" s="7"/>
      <c r="AY130" s="7"/>
      <c r="AZ130" s="7"/>
      <c r="BA130" s="7"/>
      <c r="BB130" s="7"/>
      <c r="BE130" s="7"/>
      <c r="BF130" s="7"/>
      <c r="BG130" s="7"/>
      <c r="BH130" s="7"/>
      <c r="BK130" s="7"/>
      <c r="BL130" s="7"/>
      <c r="BM130" s="7"/>
      <c r="BN130" s="7"/>
      <c r="BQ130" s="7"/>
      <c r="BR130" s="7"/>
      <c r="BS130" s="7"/>
      <c r="BT130" s="7"/>
      <c r="BW130" s="7"/>
      <c r="BX130" s="7"/>
      <c r="BY130" s="7"/>
      <c r="BZ130" s="7"/>
    </row>
    <row r="131" spans="3:78" x14ac:dyDescent="0.25">
      <c r="C131" s="7"/>
      <c r="D131" s="7"/>
      <c r="E131" s="7"/>
      <c r="F131" s="7"/>
      <c r="I131" s="7"/>
      <c r="J131" s="7"/>
      <c r="K131" s="7"/>
      <c r="L131" s="7"/>
      <c r="O131" s="7"/>
      <c r="P131" s="7"/>
      <c r="Q131" s="7"/>
      <c r="R131" s="7"/>
      <c r="U131" s="7"/>
      <c r="V131" s="7"/>
      <c r="W131" s="7"/>
      <c r="X131" s="7"/>
      <c r="AA131" s="7"/>
      <c r="AB131" s="7"/>
      <c r="AC131" s="7"/>
      <c r="AD131" s="7"/>
      <c r="AG131" s="7"/>
      <c r="AH131" s="7"/>
      <c r="AI131" s="7"/>
      <c r="AJ131" s="7"/>
      <c r="AM131" s="7"/>
      <c r="AN131" s="7"/>
      <c r="AO131" s="7"/>
      <c r="AP131" s="7"/>
      <c r="AS131" s="7"/>
      <c r="AT131" s="7"/>
      <c r="AU131" s="7"/>
      <c r="AV131" s="7"/>
      <c r="AY131" s="7"/>
      <c r="AZ131" s="7"/>
      <c r="BA131" s="7"/>
      <c r="BB131" s="7"/>
      <c r="BE131" s="7"/>
      <c r="BF131" s="7"/>
      <c r="BG131" s="7"/>
      <c r="BH131" s="7"/>
      <c r="BK131" s="7"/>
      <c r="BL131" s="7"/>
      <c r="BM131" s="7"/>
      <c r="BN131" s="7"/>
      <c r="BQ131" s="7"/>
      <c r="BR131" s="7"/>
      <c r="BS131" s="7"/>
      <c r="BT131" s="7"/>
      <c r="BW131" s="7"/>
      <c r="BX131" s="7"/>
      <c r="BY131" s="7"/>
      <c r="BZ131" s="7"/>
    </row>
    <row r="132" spans="3:78" x14ac:dyDescent="0.25">
      <c r="C132" s="7"/>
      <c r="D132" s="7"/>
      <c r="E132" s="7"/>
      <c r="F132" s="7"/>
      <c r="I132" s="7"/>
      <c r="J132" s="7"/>
      <c r="K132" s="7"/>
      <c r="L132" s="7"/>
      <c r="O132" s="7"/>
      <c r="P132" s="7"/>
      <c r="Q132" s="7"/>
      <c r="R132" s="7"/>
      <c r="U132" s="7"/>
      <c r="V132" s="7"/>
      <c r="W132" s="7"/>
      <c r="X132" s="7"/>
      <c r="AA132" s="7"/>
      <c r="AB132" s="7"/>
      <c r="AC132" s="7"/>
      <c r="AD132" s="7"/>
      <c r="AG132" s="7"/>
      <c r="AH132" s="7"/>
      <c r="AI132" s="7"/>
      <c r="AJ132" s="7"/>
      <c r="AM132" s="7"/>
      <c r="AN132" s="7"/>
      <c r="AO132" s="7"/>
      <c r="AP132" s="7"/>
      <c r="AS132" s="7"/>
      <c r="AT132" s="7"/>
      <c r="AU132" s="7"/>
      <c r="AV132" s="7"/>
      <c r="AY132" s="7"/>
      <c r="AZ132" s="7"/>
      <c r="BA132" s="7"/>
      <c r="BB132" s="7"/>
      <c r="BE132" s="7"/>
      <c r="BF132" s="7"/>
      <c r="BG132" s="7"/>
      <c r="BH132" s="7"/>
      <c r="BK132" s="7"/>
      <c r="BL132" s="7"/>
      <c r="BM132" s="7"/>
      <c r="BN132" s="7"/>
      <c r="BQ132" s="7"/>
      <c r="BR132" s="7"/>
      <c r="BS132" s="7"/>
      <c r="BT132" s="7"/>
      <c r="BW132" s="7"/>
      <c r="BX132" s="7"/>
      <c r="BY132" s="7"/>
      <c r="BZ132" s="7"/>
    </row>
    <row r="133" spans="3:78" x14ac:dyDescent="0.25">
      <c r="C133" s="7"/>
      <c r="D133" s="7"/>
      <c r="E133" s="7"/>
      <c r="F133" s="7"/>
      <c r="I133" s="7"/>
      <c r="J133" s="7"/>
      <c r="K133" s="7"/>
      <c r="L133" s="7"/>
      <c r="O133" s="7"/>
      <c r="P133" s="7"/>
      <c r="Q133" s="7"/>
      <c r="R133" s="7"/>
      <c r="U133" s="7"/>
      <c r="V133" s="7"/>
      <c r="W133" s="7"/>
      <c r="X133" s="7"/>
      <c r="AA133" s="7"/>
      <c r="AB133" s="7"/>
      <c r="AC133" s="7"/>
      <c r="AD133" s="7"/>
      <c r="AG133" s="7"/>
      <c r="AH133" s="7"/>
      <c r="AI133" s="7"/>
      <c r="AJ133" s="7"/>
      <c r="AM133" s="7"/>
      <c r="AN133" s="7"/>
      <c r="AO133" s="7"/>
      <c r="AP133" s="7"/>
      <c r="AS133" s="7"/>
      <c r="AT133" s="7"/>
      <c r="AU133" s="7"/>
      <c r="AV133" s="7"/>
      <c r="AY133" s="7"/>
      <c r="AZ133" s="7"/>
      <c r="BA133" s="7"/>
      <c r="BB133" s="7"/>
      <c r="BE133" s="7"/>
      <c r="BF133" s="7"/>
      <c r="BG133" s="7"/>
      <c r="BH133" s="7"/>
      <c r="BK133" s="7"/>
      <c r="BL133" s="7"/>
      <c r="BM133" s="7"/>
      <c r="BN133" s="7"/>
      <c r="BQ133" s="7"/>
      <c r="BR133" s="7"/>
      <c r="BS133" s="7"/>
      <c r="BT133" s="7"/>
      <c r="BW133" s="7"/>
      <c r="BX133" s="7"/>
      <c r="BY133" s="7"/>
      <c r="BZ133" s="7"/>
    </row>
    <row r="134" spans="3:78" x14ac:dyDescent="0.25">
      <c r="C134" s="7"/>
      <c r="D134" s="7"/>
      <c r="E134" s="7"/>
      <c r="F134" s="7"/>
      <c r="I134" s="7"/>
      <c r="J134" s="7"/>
      <c r="K134" s="7"/>
      <c r="L134" s="7"/>
      <c r="O134" s="7"/>
      <c r="P134" s="7"/>
      <c r="Q134" s="7"/>
      <c r="R134" s="7"/>
      <c r="U134" s="7"/>
      <c r="V134" s="7"/>
      <c r="W134" s="7"/>
      <c r="X134" s="7"/>
      <c r="AA134" s="7"/>
      <c r="AB134" s="7"/>
      <c r="AC134" s="7"/>
      <c r="AD134" s="7"/>
      <c r="AG134" s="7"/>
      <c r="AH134" s="7"/>
      <c r="AI134" s="7"/>
      <c r="AJ134" s="7"/>
      <c r="AM134" s="7"/>
      <c r="AN134" s="7"/>
      <c r="AO134" s="7"/>
      <c r="AP134" s="7"/>
      <c r="AS134" s="7"/>
      <c r="AT134" s="7"/>
      <c r="AU134" s="7"/>
      <c r="AV134" s="7"/>
      <c r="AY134" s="7"/>
      <c r="AZ134" s="7"/>
      <c r="BA134" s="7"/>
      <c r="BB134" s="7"/>
      <c r="BE134" s="7"/>
      <c r="BF134" s="7"/>
      <c r="BG134" s="7"/>
      <c r="BH134" s="7"/>
      <c r="BK134" s="7"/>
      <c r="BL134" s="7"/>
      <c r="BM134" s="7"/>
      <c r="BN134" s="7"/>
      <c r="BQ134" s="7"/>
      <c r="BR134" s="7"/>
      <c r="BS134" s="7"/>
      <c r="BT134" s="7"/>
      <c r="BW134" s="7"/>
      <c r="BX134" s="7"/>
      <c r="BY134" s="7"/>
      <c r="BZ134" s="7"/>
    </row>
    <row r="135" spans="3:78" x14ac:dyDescent="0.25">
      <c r="C135" s="7"/>
      <c r="D135" s="7"/>
      <c r="E135" s="7"/>
      <c r="F135" s="7"/>
      <c r="I135" s="7"/>
      <c r="J135" s="7"/>
      <c r="K135" s="7"/>
      <c r="L135" s="7"/>
      <c r="O135" s="7"/>
      <c r="P135" s="7"/>
      <c r="Q135" s="7"/>
      <c r="R135" s="7"/>
      <c r="U135" s="7"/>
      <c r="V135" s="7"/>
      <c r="W135" s="7"/>
      <c r="X135" s="7"/>
      <c r="AA135" s="7"/>
      <c r="AB135" s="7"/>
      <c r="AC135" s="7"/>
      <c r="AD135" s="7"/>
      <c r="AG135" s="7"/>
      <c r="AH135" s="7"/>
      <c r="AI135" s="7"/>
      <c r="AJ135" s="7"/>
      <c r="AM135" s="7"/>
      <c r="AN135" s="7"/>
      <c r="AO135" s="7"/>
      <c r="AP135" s="7"/>
      <c r="AS135" s="7"/>
      <c r="AT135" s="7"/>
      <c r="AU135" s="7"/>
      <c r="AV135" s="7"/>
      <c r="AY135" s="7"/>
      <c r="AZ135" s="7"/>
      <c r="BA135" s="7"/>
      <c r="BB135" s="7"/>
      <c r="BE135" s="7"/>
      <c r="BF135" s="7"/>
      <c r="BG135" s="7"/>
      <c r="BH135" s="7"/>
      <c r="BK135" s="7"/>
      <c r="BL135" s="7"/>
      <c r="BM135" s="7"/>
      <c r="BN135" s="7"/>
      <c r="BQ135" s="7"/>
      <c r="BR135" s="7"/>
      <c r="BS135" s="7"/>
      <c r="BT135" s="7"/>
      <c r="BW135" s="7"/>
      <c r="BX135" s="7"/>
      <c r="BY135" s="7"/>
      <c r="BZ135" s="7"/>
    </row>
  </sheetData>
  <mergeCells count="115">
    <mergeCell ref="A116:A117"/>
    <mergeCell ref="A112:A113"/>
    <mergeCell ref="A100:A101"/>
    <mergeCell ref="AB3:AB4"/>
    <mergeCell ref="AC3:AC4"/>
    <mergeCell ref="A45:A46"/>
    <mergeCell ref="A49:A50"/>
    <mergeCell ref="A51:G51"/>
    <mergeCell ref="A52:A53"/>
    <mergeCell ref="A76:A77"/>
    <mergeCell ref="A80:A81"/>
    <mergeCell ref="A28:A29"/>
    <mergeCell ref="A30:G30"/>
    <mergeCell ref="A31:A32"/>
    <mergeCell ref="A33:A34"/>
    <mergeCell ref="A37:A38"/>
    <mergeCell ref="A41:A42"/>
    <mergeCell ref="A92:A93"/>
    <mergeCell ref="A84:A85"/>
    <mergeCell ref="A96:A97"/>
    <mergeCell ref="A56:A57"/>
    <mergeCell ref="A13:A14"/>
    <mergeCell ref="A15:A16"/>
    <mergeCell ref="A19:A20"/>
    <mergeCell ref="A21:G21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A108:A109"/>
    <mergeCell ref="A88:A89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  <mergeCell ref="A72:A73"/>
    <mergeCell ref="A54:A55"/>
    <mergeCell ref="A60:A61"/>
    <mergeCell ref="A64:A65"/>
    <mergeCell ref="A68:A69"/>
    <mergeCell ref="A104:A10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2024-10-18T05:39:53Z</dcterms:modified>
</cp:coreProperties>
</file>